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rom\Desktop\"/>
    </mc:Choice>
  </mc:AlternateContent>
  <xr:revisionPtr revIDLastSave="0" documentId="13_ncr:1_{79D05B72-7C24-4002-965B-66EAE2A55FB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Exemple" sheetId="3" r:id="rId1"/>
    <sheet name="data" sheetId="1" state="hidden" r:id="rId2"/>
    <sheet name="Formulaire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3" l="1"/>
  <c r="C78" i="3"/>
  <c r="C77" i="3"/>
  <c r="C76" i="3"/>
  <c r="I66" i="3"/>
  <c r="H65" i="3"/>
  <c r="F65" i="3"/>
  <c r="E65" i="3"/>
  <c r="H64" i="3"/>
  <c r="F64" i="3"/>
  <c r="E64" i="3"/>
  <c r="H63" i="3"/>
  <c r="F63" i="3"/>
  <c r="E63" i="3"/>
  <c r="H62" i="3"/>
  <c r="F62" i="3"/>
  <c r="E62" i="3"/>
  <c r="H61" i="3"/>
  <c r="F61" i="3"/>
  <c r="E61" i="3"/>
  <c r="H60" i="3"/>
  <c r="F60" i="3"/>
  <c r="E60" i="3"/>
  <c r="F59" i="3"/>
  <c r="H59" i="3"/>
  <c r="E59" i="3"/>
  <c r="H58" i="3"/>
  <c r="F58" i="3"/>
  <c r="E58" i="3"/>
  <c r="F57" i="3"/>
  <c r="H57" i="3"/>
  <c r="E57" i="3"/>
  <c r="H56" i="3"/>
  <c r="F56" i="3"/>
  <c r="E56" i="3"/>
  <c r="F55" i="3"/>
  <c r="H55" i="3"/>
  <c r="E55" i="3"/>
  <c r="E66" i="3"/>
  <c r="I51" i="3"/>
  <c r="F50" i="3"/>
  <c r="H50" i="3"/>
  <c r="E50" i="3"/>
  <c r="H49" i="3"/>
  <c r="F49" i="3"/>
  <c r="E49" i="3"/>
  <c r="F48" i="3"/>
  <c r="H48" i="3"/>
  <c r="E48" i="3"/>
  <c r="H47" i="3"/>
  <c r="F47" i="3"/>
  <c r="E47" i="3"/>
  <c r="F46" i="3"/>
  <c r="H46" i="3"/>
  <c r="E46" i="3"/>
  <c r="F45" i="3"/>
  <c r="H45" i="3"/>
  <c r="E45" i="3"/>
  <c r="F44" i="3"/>
  <c r="H44" i="3"/>
  <c r="E44" i="3"/>
  <c r="F43" i="3"/>
  <c r="H43" i="3"/>
  <c r="E43" i="3"/>
  <c r="F42" i="3"/>
  <c r="H42" i="3"/>
  <c r="E42" i="3"/>
  <c r="H41" i="3"/>
  <c r="F41" i="3"/>
  <c r="E41" i="3"/>
  <c r="F40" i="3"/>
  <c r="H40" i="3"/>
  <c r="E40" i="3"/>
  <c r="E51" i="3"/>
  <c r="I36" i="3"/>
  <c r="F35" i="3"/>
  <c r="H35" i="3"/>
  <c r="E35" i="3"/>
  <c r="H34" i="3"/>
  <c r="F34" i="3"/>
  <c r="E34" i="3"/>
  <c r="F33" i="3"/>
  <c r="H33" i="3"/>
  <c r="E33" i="3"/>
  <c r="H32" i="3"/>
  <c r="F32" i="3"/>
  <c r="E32" i="3"/>
  <c r="F31" i="3"/>
  <c r="H31" i="3"/>
  <c r="E31" i="3"/>
  <c r="F30" i="3"/>
  <c r="H30" i="3"/>
  <c r="E30" i="3"/>
  <c r="F29" i="3"/>
  <c r="H29" i="3"/>
  <c r="E29" i="3"/>
  <c r="F28" i="3"/>
  <c r="H28" i="3"/>
  <c r="E28" i="3"/>
  <c r="F27" i="3"/>
  <c r="H27" i="3"/>
  <c r="E27" i="3"/>
  <c r="H26" i="3"/>
  <c r="F26" i="3"/>
  <c r="E26" i="3"/>
  <c r="F25" i="3"/>
  <c r="H25" i="3"/>
  <c r="E25" i="3"/>
  <c r="E36" i="3"/>
  <c r="F23" i="3"/>
  <c r="I21" i="3"/>
  <c r="H20" i="3"/>
  <c r="F20" i="3"/>
  <c r="E20" i="3"/>
  <c r="F19" i="3"/>
  <c r="H19" i="3"/>
  <c r="E19" i="3"/>
  <c r="F18" i="3"/>
  <c r="H18" i="3"/>
  <c r="E18" i="3"/>
  <c r="F17" i="3"/>
  <c r="H17" i="3"/>
  <c r="E17" i="3"/>
  <c r="F16" i="3"/>
  <c r="H16" i="3"/>
  <c r="E16" i="3"/>
  <c r="F15" i="3"/>
  <c r="H15" i="3"/>
  <c r="E15" i="3"/>
  <c r="F14" i="3"/>
  <c r="H14" i="3"/>
  <c r="E14" i="3"/>
  <c r="F13" i="3"/>
  <c r="H13" i="3"/>
  <c r="E13" i="3"/>
  <c r="F12" i="3"/>
  <c r="H12" i="3"/>
  <c r="E12" i="3"/>
  <c r="F11" i="3"/>
  <c r="H11" i="3"/>
  <c r="E11" i="3"/>
  <c r="F10" i="3"/>
  <c r="H10" i="3"/>
  <c r="E10" i="3"/>
  <c r="C79" i="2"/>
  <c r="C78" i="2"/>
  <c r="C77" i="2"/>
  <c r="C76" i="2"/>
  <c r="E21" i="3"/>
  <c r="F9" i="3"/>
  <c r="G24" i="3"/>
  <c r="F24" i="3"/>
  <c r="H24" i="3"/>
  <c r="H36" i="3"/>
  <c r="I37" i="3"/>
  <c r="G39" i="3"/>
  <c r="F39" i="3"/>
  <c r="H39" i="3"/>
  <c r="H51" i="3"/>
  <c r="I52" i="3"/>
  <c r="G54" i="3"/>
  <c r="F54" i="3"/>
  <c r="H54" i="3"/>
  <c r="H9" i="3"/>
  <c r="G9" i="3"/>
  <c r="H66" i="3"/>
  <c r="I67" i="3"/>
  <c r="C75" i="3"/>
  <c r="H21" i="3"/>
  <c r="I22" i="3"/>
  <c r="I66" i="2"/>
  <c r="I51" i="2"/>
  <c r="I36" i="2"/>
  <c r="F65" i="2"/>
  <c r="H65" i="2"/>
  <c r="E65" i="2"/>
  <c r="F64" i="2"/>
  <c r="H64" i="2"/>
  <c r="E64" i="2"/>
  <c r="F63" i="2"/>
  <c r="H63" i="2"/>
  <c r="E63" i="2"/>
  <c r="F62" i="2"/>
  <c r="H62" i="2"/>
  <c r="E62" i="2"/>
  <c r="F61" i="2"/>
  <c r="H61" i="2"/>
  <c r="E61" i="2"/>
  <c r="F60" i="2"/>
  <c r="H60" i="2"/>
  <c r="E60" i="2"/>
  <c r="F59" i="2"/>
  <c r="H59" i="2"/>
  <c r="E59" i="2"/>
  <c r="F58" i="2"/>
  <c r="H58" i="2"/>
  <c r="E58" i="2"/>
  <c r="F57" i="2"/>
  <c r="H57" i="2"/>
  <c r="E57" i="2"/>
  <c r="F56" i="2"/>
  <c r="H56" i="2"/>
  <c r="E56" i="2"/>
  <c r="F55" i="2"/>
  <c r="H55" i="2"/>
  <c r="E55" i="2"/>
  <c r="F50" i="2"/>
  <c r="H50" i="2"/>
  <c r="E50" i="2"/>
  <c r="F49" i="2"/>
  <c r="H49" i="2"/>
  <c r="E49" i="2"/>
  <c r="F48" i="2"/>
  <c r="H48" i="2"/>
  <c r="E48" i="2"/>
  <c r="F47" i="2"/>
  <c r="H47" i="2"/>
  <c r="E47" i="2"/>
  <c r="F46" i="2"/>
  <c r="H46" i="2"/>
  <c r="E46" i="2"/>
  <c r="F45" i="2"/>
  <c r="H45" i="2"/>
  <c r="E45" i="2"/>
  <c r="F44" i="2"/>
  <c r="H44" i="2"/>
  <c r="E44" i="2"/>
  <c r="F43" i="2"/>
  <c r="H43" i="2"/>
  <c r="E43" i="2"/>
  <c r="F42" i="2"/>
  <c r="H42" i="2"/>
  <c r="E42" i="2"/>
  <c r="F41" i="2"/>
  <c r="H41" i="2"/>
  <c r="E41" i="2"/>
  <c r="F40" i="2"/>
  <c r="E40" i="2"/>
  <c r="F35" i="2"/>
  <c r="H35" i="2"/>
  <c r="E35" i="2"/>
  <c r="F34" i="2"/>
  <c r="H34" i="2"/>
  <c r="E34" i="2"/>
  <c r="F33" i="2"/>
  <c r="H33" i="2"/>
  <c r="E33" i="2"/>
  <c r="F32" i="2"/>
  <c r="H32" i="2"/>
  <c r="E32" i="2"/>
  <c r="F31" i="2"/>
  <c r="H31" i="2"/>
  <c r="E31" i="2"/>
  <c r="F30" i="2"/>
  <c r="H30" i="2"/>
  <c r="E30" i="2"/>
  <c r="F29" i="2"/>
  <c r="H29" i="2"/>
  <c r="E29" i="2"/>
  <c r="F28" i="2"/>
  <c r="H28" i="2"/>
  <c r="E28" i="2"/>
  <c r="F27" i="2"/>
  <c r="H27" i="2"/>
  <c r="E27" i="2"/>
  <c r="F26" i="2"/>
  <c r="H26" i="2"/>
  <c r="E26" i="2"/>
  <c r="F25" i="2"/>
  <c r="H25" i="2"/>
  <c r="E25" i="2"/>
  <c r="I21" i="2"/>
  <c r="I70" i="3"/>
  <c r="I72" i="3"/>
  <c r="H40" i="2"/>
  <c r="H51" i="2"/>
  <c r="I52" i="2"/>
  <c r="H66" i="2"/>
  <c r="I67" i="2"/>
  <c r="H36" i="2"/>
  <c r="I37" i="2"/>
  <c r="E66" i="2"/>
  <c r="E51" i="2"/>
  <c r="H39" i="2"/>
  <c r="E36" i="2"/>
  <c r="H24" i="2"/>
  <c r="E11" i="2"/>
  <c r="E21" i="2" s="1"/>
  <c r="E12" i="2"/>
  <c r="E13" i="2"/>
  <c r="E14" i="2"/>
  <c r="E15" i="2"/>
  <c r="E16" i="2"/>
  <c r="E17" i="2"/>
  <c r="E18" i="2"/>
  <c r="E19" i="2"/>
  <c r="E20" i="2"/>
  <c r="E10" i="2"/>
  <c r="F10" i="2"/>
  <c r="H10" i="2"/>
  <c r="F11" i="2"/>
  <c r="H11" i="2" s="1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3" i="2"/>
  <c r="G54" i="2"/>
  <c r="H54" i="2"/>
  <c r="F54" i="2"/>
  <c r="F39" i="2"/>
  <c r="G39" i="2"/>
  <c r="F24" i="2"/>
  <c r="G24" i="2"/>
  <c r="H9" i="2" l="1"/>
  <c r="G9" i="2"/>
  <c r="F9" i="2"/>
  <c r="H21" i="2"/>
  <c r="I22" i="2" s="1"/>
  <c r="I70" i="2" s="1"/>
  <c r="I72" i="2" s="1"/>
  <c r="C75" i="2"/>
</calcChain>
</file>

<file path=xl/sharedStrings.xml><?xml version="1.0" encoding="utf-8"?>
<sst xmlns="http://schemas.openxmlformats.org/spreadsheetml/2006/main" count="193" uniqueCount="44">
  <si>
    <t>Sncf /Ratp/Taxi</t>
  </si>
  <si>
    <t>Parking /Péage</t>
  </si>
  <si>
    <t>Hôtel</t>
  </si>
  <si>
    <t>Repas Midi</t>
  </si>
  <si>
    <t>Repas Soir</t>
  </si>
  <si>
    <t>Fournitures</t>
  </si>
  <si>
    <t>Téléphone</t>
  </si>
  <si>
    <t>Affranchissement/Port</t>
  </si>
  <si>
    <t>Autres frais</t>
  </si>
  <si>
    <t>Formulaire de remboursement de frais</t>
  </si>
  <si>
    <t>Bénévole/athlète:</t>
  </si>
  <si>
    <t>Date</t>
  </si>
  <si>
    <t>Descriptif</t>
  </si>
  <si>
    <t>Frais de déplacement voiture</t>
  </si>
  <si>
    <t>CATEGORIES</t>
  </si>
  <si>
    <t>Sélectionnez ici</t>
  </si>
  <si>
    <t>Catégories</t>
  </si>
  <si>
    <t>Totaux</t>
  </si>
  <si>
    <t>Adresse:</t>
  </si>
  <si>
    <t>Total 1</t>
  </si>
  <si>
    <t>Total 2</t>
  </si>
  <si>
    <t>Total 3</t>
  </si>
  <si>
    <t>Total 4</t>
  </si>
  <si>
    <t>Total note de frais (1+2+3+4) :</t>
  </si>
  <si>
    <t>Avance NdF à déduire :</t>
  </si>
  <si>
    <t>Total à rembourser :</t>
  </si>
  <si>
    <t>Montant €</t>
  </si>
  <si>
    <t>Motif</t>
  </si>
  <si>
    <t>Covoiturage des membres de l'ACC:</t>
  </si>
  <si>
    <t>Imputation Comptable</t>
  </si>
  <si>
    <t>D-Achats services exterieurs</t>
  </si>
  <si>
    <t>D-Achats équipements non sportifs</t>
  </si>
  <si>
    <t>D-Remboursements divers</t>
  </si>
  <si>
    <t>D-Frais déplacement/hébergement</t>
  </si>
  <si>
    <t>D-Achats alimentaires</t>
  </si>
  <si>
    <t>Nom Prénom</t>
  </si>
  <si>
    <t>rue Henri Breuil 60600 Clermont</t>
  </si>
  <si>
    <t>jj/mm/aaaa</t>
  </si>
  <si>
    <t>Championnat régionnal de cross à Liévin</t>
  </si>
  <si>
    <t>Trajet gare -stade</t>
  </si>
  <si>
    <t>trajet Clermont- Liévin</t>
  </si>
  <si>
    <t>Péage A1 Senlis</t>
  </si>
  <si>
    <t>1 nuit hotel formule 1 liévin</t>
  </si>
  <si>
    <t>Repas 1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</si>
</sst>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9"/>
      <color rgb="FF0D2366"/>
      <name val="Arial"/>
      <family val="2"/>
    </font>
    <font>
      <sz val="10"/>
      <color rgb="FF0D2366"/>
      <name val="Arial"/>
      <family val="2"/>
    </font>
    <font>
      <b/>
      <sz val="10"/>
      <color rgb="FF0D2366"/>
      <name val="Arial"/>
      <family val="2"/>
    </font>
    <font>
      <b/>
      <sz val="14"/>
      <color rgb="FF0D2366"/>
      <name val="Arial"/>
      <family val="2"/>
    </font>
    <font>
      <b/>
      <sz val="11"/>
      <color rgb="FF0D2366"/>
      <name val="Arial"/>
      <family val="2"/>
    </font>
    <font>
      <b/>
      <sz val="11"/>
      <color rgb="FF7DDD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2BCFF"/>
        <bgColor indexed="64"/>
      </patternFill>
    </fill>
    <fill>
      <patternFill patternType="solid">
        <fgColor rgb="FFFF4D52"/>
        <bgColor indexed="64"/>
      </patternFill>
    </fill>
    <fill>
      <patternFill patternType="solid">
        <fgColor rgb="FF99E868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D2366"/>
      </left>
      <right style="thin">
        <color rgb="FF0D2366"/>
      </right>
      <top style="thin">
        <color rgb="FF0D2366"/>
      </top>
      <bottom style="thin">
        <color rgb="FF0D2366"/>
      </bottom>
      <diagonal/>
    </border>
    <border>
      <left style="thin">
        <color rgb="FF0D2366"/>
      </left>
      <right style="thin">
        <color rgb="FF0D2366"/>
      </right>
      <top style="thin">
        <color rgb="FF0D2366"/>
      </top>
      <bottom/>
      <diagonal/>
    </border>
    <border>
      <left/>
      <right style="medium">
        <color rgb="FF0D2366"/>
      </right>
      <top/>
      <bottom/>
      <diagonal/>
    </border>
    <border>
      <left/>
      <right style="medium">
        <color rgb="FF0D2366"/>
      </right>
      <top style="medium">
        <color rgb="FF0D2366"/>
      </top>
      <bottom/>
      <diagonal/>
    </border>
    <border>
      <left/>
      <right style="medium">
        <color rgb="FF0D2366"/>
      </right>
      <top/>
      <bottom style="medium">
        <color rgb="FF0D2366"/>
      </bottom>
      <diagonal/>
    </border>
    <border>
      <left style="thin">
        <color rgb="FF0D2366"/>
      </left>
      <right/>
      <top style="thin">
        <color rgb="FF0D2366"/>
      </top>
      <bottom/>
      <diagonal/>
    </border>
    <border>
      <left/>
      <right/>
      <top style="thin">
        <color rgb="FF0D2366"/>
      </top>
      <bottom/>
      <diagonal/>
    </border>
    <border>
      <left/>
      <right style="thin">
        <color rgb="FF0D2366"/>
      </right>
      <top style="thin">
        <color rgb="FF0D2366"/>
      </top>
      <bottom/>
      <diagonal/>
    </border>
    <border>
      <left style="thin">
        <color rgb="FF0D2366"/>
      </left>
      <right/>
      <top/>
      <bottom/>
      <diagonal/>
    </border>
    <border>
      <left/>
      <right style="thin">
        <color rgb="FF0D2366"/>
      </right>
      <top/>
      <bottom/>
      <diagonal/>
    </border>
    <border>
      <left style="thin">
        <color rgb="FF0D2366"/>
      </left>
      <right/>
      <top/>
      <bottom style="thin">
        <color rgb="FF0D2366"/>
      </bottom>
      <diagonal/>
    </border>
    <border>
      <left/>
      <right/>
      <top/>
      <bottom style="thin">
        <color rgb="FF0D2366"/>
      </bottom>
      <diagonal/>
    </border>
    <border>
      <left/>
      <right style="thin">
        <color rgb="FF0D2366"/>
      </right>
      <top/>
      <bottom style="thin">
        <color rgb="FF0D2366"/>
      </bottom>
      <diagonal/>
    </border>
    <border>
      <left style="thin">
        <color rgb="FF0D2366"/>
      </left>
      <right/>
      <top style="thin">
        <color rgb="FF0D2366"/>
      </top>
      <bottom style="thin">
        <color rgb="FF0D2366"/>
      </bottom>
      <diagonal/>
    </border>
    <border>
      <left/>
      <right style="thin">
        <color rgb="FF0D2366"/>
      </right>
      <top style="thin">
        <color rgb="FF0D2366"/>
      </top>
      <bottom style="thin">
        <color rgb="FF0D2366"/>
      </bottom>
      <diagonal/>
    </border>
    <border>
      <left style="medium">
        <color rgb="FF0D2366"/>
      </left>
      <right/>
      <top style="medium">
        <color rgb="FF0D2366"/>
      </top>
      <bottom/>
      <diagonal/>
    </border>
    <border>
      <left/>
      <right/>
      <top style="medium">
        <color rgb="FF0D2366"/>
      </top>
      <bottom/>
      <diagonal/>
    </border>
    <border>
      <left style="medium">
        <color rgb="FF0D2366"/>
      </left>
      <right/>
      <top/>
      <bottom/>
      <diagonal/>
    </border>
    <border>
      <left style="medium">
        <color rgb="FF0D2366"/>
      </left>
      <right/>
      <top/>
      <bottom style="medium">
        <color rgb="FF0D2366"/>
      </bottom>
      <diagonal/>
    </border>
    <border>
      <left/>
      <right/>
      <top/>
      <bottom style="medium">
        <color rgb="FF0D2366"/>
      </bottom>
      <diagonal/>
    </border>
    <border>
      <left/>
      <right/>
      <top style="thin">
        <color rgb="FF0D2366"/>
      </top>
      <bottom style="thin">
        <color rgb="FF0D2366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2" fillId="0" borderId="0" xfId="0" applyFont="1" applyProtection="1"/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Protection="1"/>
    <xf numFmtId="164" fontId="3" fillId="3" borderId="3" xfId="0" applyNumberFormat="1" applyFont="1" applyFill="1" applyBorder="1" applyAlignment="1" applyProtection="1"/>
    <xf numFmtId="164" fontId="3" fillId="3" borderId="3" xfId="0" applyNumberFormat="1" applyFont="1" applyFill="1" applyBorder="1" applyProtection="1"/>
    <xf numFmtId="164" fontId="2" fillId="0" borderId="0" xfId="0" applyNumberFormat="1" applyFont="1" applyProtection="1"/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</xf>
    <xf numFmtId="164" fontId="3" fillId="4" borderId="6" xfId="0" applyNumberFormat="1" applyFont="1" applyFill="1" applyBorder="1" applyProtection="1"/>
    <xf numFmtId="164" fontId="3" fillId="4" borderId="7" xfId="0" applyNumberFormat="1" applyFont="1" applyFill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0" xfId="0" applyFont="1" applyBorder="1" applyProtection="1"/>
    <xf numFmtId="164" fontId="2" fillId="0" borderId="12" xfId="0" applyNumberFormat="1" applyFont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164" fontId="2" fillId="0" borderId="15" xfId="0" applyNumberFormat="1" applyFont="1" applyBorder="1" applyProtection="1"/>
    <xf numFmtId="0" fontId="3" fillId="4" borderId="21" xfId="0" applyFont="1" applyFill="1" applyBorder="1" applyAlignment="1" applyProtection="1">
      <alignment horizontal="left"/>
    </xf>
    <xf numFmtId="0" fontId="3" fillId="4" borderId="22" xfId="0" applyFont="1" applyFill="1" applyBorder="1" applyAlignment="1" applyProtection="1">
      <alignment horizontal="left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left"/>
    </xf>
    <xf numFmtId="164" fontId="3" fillId="3" borderId="16" xfId="0" applyNumberFormat="1" applyFont="1" applyFill="1" applyBorder="1" applyAlignment="1" applyProtection="1">
      <alignment horizontal="left"/>
    </xf>
    <xf numFmtId="164" fontId="3" fillId="3" borderId="17" xfId="0" applyNumberFormat="1" applyFont="1" applyFill="1" applyBorder="1" applyAlignment="1" applyProtection="1">
      <alignment horizontal="left"/>
    </xf>
    <xf numFmtId="0" fontId="3" fillId="4" borderId="18" xfId="0" applyFont="1" applyFill="1" applyBorder="1" applyAlignment="1" applyProtection="1">
      <alignment horizontal="left"/>
    </xf>
    <xf numFmtId="0" fontId="3" fillId="4" borderId="19" xfId="0" applyFont="1" applyFill="1" applyBorder="1" applyAlignment="1" applyProtection="1">
      <alignment horizontal="left"/>
    </xf>
    <xf numFmtId="0" fontId="3" fillId="4" borderId="2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164" fontId="3" fillId="3" borderId="16" xfId="0" applyNumberFormat="1" applyFont="1" applyFill="1" applyBorder="1" applyAlignment="1" applyProtection="1">
      <alignment horizontal="center"/>
    </xf>
    <xf numFmtId="164" fontId="3" fillId="3" borderId="17" xfId="0" applyNumberFormat="1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72</xdr:row>
      <xdr:rowOff>144780</xdr:rowOff>
    </xdr:from>
    <xdr:to>
      <xdr:col>8</xdr:col>
      <xdr:colOff>762000</xdr:colOff>
      <xdr:row>78</xdr:row>
      <xdr:rowOff>144780</xdr:rowOff>
    </xdr:to>
    <xdr:sp macro="" textlink="">
      <xdr:nvSpPr>
        <xdr:cNvPr id="1025" name="Flèche : pentagone 1">
          <a:extLst>
            <a:ext uri="{FF2B5EF4-FFF2-40B4-BE49-F238E27FC236}">
              <a16:creationId xmlns:a16="http://schemas.microsoft.com/office/drawing/2014/main" id="{C4FE8411-BF5D-4CB2-B761-77F8CE34130B}"/>
            </a:ext>
          </a:extLst>
        </xdr:cNvPr>
        <xdr:cNvSpPr>
          <a:spLocks noChangeArrowheads="1"/>
        </xdr:cNvSpPr>
      </xdr:nvSpPr>
      <xdr:spPr bwMode="auto">
        <a:xfrm flipH="1">
          <a:off x="5829300" y="14020800"/>
          <a:ext cx="3604260" cy="1005840"/>
        </a:xfrm>
        <a:prstGeom prst="homePlate">
          <a:avLst>
            <a:gd name="adj" fmla="val 50067"/>
          </a:avLst>
        </a:prstGeom>
        <a:solidFill>
          <a:srgbClr val="0D2366"/>
        </a:solidFill>
        <a:ln w="12700">
          <a:solidFill>
            <a:srgbClr val="2D2D2D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47626</xdr:colOff>
      <xdr:row>66</xdr:row>
      <xdr:rowOff>19050</xdr:rowOff>
    </xdr:from>
    <xdr:to>
      <xdr:col>1</xdr:col>
      <xdr:colOff>905626</xdr:colOff>
      <xdr:row>72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BE22C59-E216-4A9B-B4B7-0F59DA735101}"/>
            </a:ext>
          </a:extLst>
        </xdr:cNvPr>
        <xdr:cNvSpPr txBox="1"/>
      </xdr:nvSpPr>
      <xdr:spPr>
        <a:xfrm>
          <a:off x="47626" y="12828270"/>
          <a:ext cx="1642860" cy="1047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rgbClr val="0D2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n>
                <a:noFill/>
              </a:ln>
              <a:solidFill>
                <a:srgbClr val="0D2366"/>
              </a:solidFill>
            </a:rPr>
            <a:t>Signature</a:t>
          </a:r>
          <a:r>
            <a:rPr lang="fr-FR" sz="1100" baseline="0">
              <a:ln>
                <a:noFill/>
              </a:ln>
              <a:solidFill>
                <a:srgbClr val="0D2366"/>
              </a:solidFill>
            </a:rPr>
            <a:t> du membre</a:t>
          </a:r>
          <a:endParaRPr lang="fr-FR" sz="1100">
            <a:ln>
              <a:noFill/>
            </a:ln>
            <a:solidFill>
              <a:srgbClr val="0D2366"/>
            </a:solidFill>
          </a:endParaRPr>
        </a:p>
      </xdr:txBody>
    </xdr:sp>
    <xdr:clientData/>
  </xdr:twoCellAnchor>
  <xdr:twoCellAnchor>
    <xdr:from>
      <xdr:col>1</xdr:col>
      <xdr:colOff>1038226</xdr:colOff>
      <xdr:row>66</xdr:row>
      <xdr:rowOff>19050</xdr:rowOff>
    </xdr:from>
    <xdr:to>
      <xdr:col>2</xdr:col>
      <xdr:colOff>962776</xdr:colOff>
      <xdr:row>72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A05B212-7E79-48B4-8321-2D034D629B73}"/>
            </a:ext>
          </a:extLst>
        </xdr:cNvPr>
        <xdr:cNvSpPr txBox="1"/>
      </xdr:nvSpPr>
      <xdr:spPr>
        <a:xfrm>
          <a:off x="1823086" y="12828270"/>
          <a:ext cx="1669530" cy="1047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rgbClr val="0D2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n>
                <a:noFill/>
              </a:ln>
              <a:solidFill>
                <a:srgbClr val="0D2366"/>
              </a:solidFill>
            </a:rPr>
            <a:t>Signature</a:t>
          </a:r>
          <a:r>
            <a:rPr lang="fr-FR" sz="1100" baseline="0">
              <a:ln>
                <a:noFill/>
              </a:ln>
              <a:solidFill>
                <a:srgbClr val="0D2366"/>
              </a:solidFill>
            </a:rPr>
            <a:t> du trésorier</a:t>
          </a:r>
          <a:endParaRPr lang="fr-FR" sz="1100">
            <a:ln>
              <a:noFill/>
            </a:ln>
            <a:solidFill>
              <a:srgbClr val="0D2366"/>
            </a:solidFill>
          </a:endParaRPr>
        </a:p>
      </xdr:txBody>
    </xdr:sp>
    <xdr:clientData/>
  </xdr:twoCellAnchor>
  <xdr:twoCellAnchor>
    <xdr:from>
      <xdr:col>2</xdr:col>
      <xdr:colOff>1104898</xdr:colOff>
      <xdr:row>66</xdr:row>
      <xdr:rowOff>19050</xdr:rowOff>
    </xdr:from>
    <xdr:to>
      <xdr:col>3</xdr:col>
      <xdr:colOff>705598</xdr:colOff>
      <xdr:row>72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7D05CDA-03E2-44A0-9F11-929442D91B02}"/>
            </a:ext>
          </a:extLst>
        </xdr:cNvPr>
        <xdr:cNvSpPr txBox="1"/>
      </xdr:nvSpPr>
      <xdr:spPr>
        <a:xfrm>
          <a:off x="3634738" y="12828270"/>
          <a:ext cx="1680960" cy="1047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rgbClr val="0D2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n>
                <a:noFill/>
              </a:ln>
              <a:solidFill>
                <a:srgbClr val="0D2366"/>
              </a:solidFill>
            </a:rPr>
            <a:t>Signature</a:t>
          </a:r>
          <a:r>
            <a:rPr lang="fr-FR" sz="1100" baseline="0">
              <a:ln>
                <a:noFill/>
              </a:ln>
              <a:solidFill>
                <a:srgbClr val="0D2366"/>
              </a:solidFill>
            </a:rPr>
            <a:t> du président</a:t>
          </a:r>
          <a:endParaRPr lang="fr-FR" sz="1100">
            <a:ln>
              <a:noFill/>
            </a:ln>
            <a:solidFill>
              <a:srgbClr val="0D2366"/>
            </a:solidFill>
          </a:endParaRPr>
        </a:p>
      </xdr:txBody>
    </xdr:sp>
    <xdr:clientData/>
  </xdr:twoCellAnchor>
  <xdr:twoCellAnchor editAs="oneCell">
    <xdr:from>
      <xdr:col>5</xdr:col>
      <xdr:colOff>495300</xdr:colOff>
      <xdr:row>73</xdr:row>
      <xdr:rowOff>129540</xdr:rowOff>
    </xdr:from>
    <xdr:to>
      <xdr:col>8</xdr:col>
      <xdr:colOff>198120</xdr:colOff>
      <xdr:row>79</xdr:row>
      <xdr:rowOff>60960</xdr:rowOff>
    </xdr:to>
    <xdr:pic>
      <xdr:nvPicPr>
        <xdr:cNvPr id="1029" name="Image 5">
          <a:extLst>
            <a:ext uri="{FF2B5EF4-FFF2-40B4-BE49-F238E27FC236}">
              <a16:creationId xmlns:a16="http://schemas.microsoft.com/office/drawing/2014/main" id="{0DE3AF89-E493-4683-BF56-9B6B5D462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173200"/>
          <a:ext cx="204978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72</xdr:row>
      <xdr:rowOff>144780</xdr:rowOff>
    </xdr:from>
    <xdr:to>
      <xdr:col>8</xdr:col>
      <xdr:colOff>762000</xdr:colOff>
      <xdr:row>78</xdr:row>
      <xdr:rowOff>144780</xdr:rowOff>
    </xdr:to>
    <xdr:sp macro="" textlink="">
      <xdr:nvSpPr>
        <xdr:cNvPr id="2049" name="Flèche : pentagone 1">
          <a:extLst>
            <a:ext uri="{FF2B5EF4-FFF2-40B4-BE49-F238E27FC236}">
              <a16:creationId xmlns:a16="http://schemas.microsoft.com/office/drawing/2014/main" id="{C1D31466-C52E-4C65-ADC0-5551B3035F37}"/>
            </a:ext>
          </a:extLst>
        </xdr:cNvPr>
        <xdr:cNvSpPr>
          <a:spLocks noChangeArrowheads="1"/>
        </xdr:cNvSpPr>
      </xdr:nvSpPr>
      <xdr:spPr bwMode="auto">
        <a:xfrm flipH="1">
          <a:off x="5829300" y="14020800"/>
          <a:ext cx="3604260" cy="1005840"/>
        </a:xfrm>
        <a:prstGeom prst="homePlate">
          <a:avLst>
            <a:gd name="adj" fmla="val 50001"/>
          </a:avLst>
        </a:prstGeom>
        <a:solidFill>
          <a:srgbClr val="0D2366"/>
        </a:solidFill>
        <a:ln w="12700">
          <a:solidFill>
            <a:srgbClr val="2D2D2D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47626</xdr:colOff>
      <xdr:row>66</xdr:row>
      <xdr:rowOff>19050</xdr:rowOff>
    </xdr:from>
    <xdr:to>
      <xdr:col>1</xdr:col>
      <xdr:colOff>905626</xdr:colOff>
      <xdr:row>72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472EAF4-63BB-44CB-9F0B-691B49FAF274}"/>
            </a:ext>
          </a:extLst>
        </xdr:cNvPr>
        <xdr:cNvSpPr txBox="1"/>
      </xdr:nvSpPr>
      <xdr:spPr>
        <a:xfrm>
          <a:off x="47626" y="12611100"/>
          <a:ext cx="1620000" cy="10287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rgbClr val="0D2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n>
                <a:noFill/>
              </a:ln>
              <a:solidFill>
                <a:srgbClr val="0D2366"/>
              </a:solidFill>
            </a:rPr>
            <a:t>Signature</a:t>
          </a:r>
          <a:r>
            <a:rPr lang="fr-FR" sz="1100" baseline="0">
              <a:ln>
                <a:noFill/>
              </a:ln>
              <a:solidFill>
                <a:srgbClr val="0D2366"/>
              </a:solidFill>
            </a:rPr>
            <a:t> du membre</a:t>
          </a:r>
          <a:endParaRPr lang="fr-FR" sz="1100">
            <a:ln>
              <a:noFill/>
            </a:ln>
            <a:solidFill>
              <a:srgbClr val="0D2366"/>
            </a:solidFill>
          </a:endParaRPr>
        </a:p>
      </xdr:txBody>
    </xdr:sp>
    <xdr:clientData/>
  </xdr:twoCellAnchor>
  <xdr:twoCellAnchor>
    <xdr:from>
      <xdr:col>1</xdr:col>
      <xdr:colOff>1038226</xdr:colOff>
      <xdr:row>66</xdr:row>
      <xdr:rowOff>19050</xdr:rowOff>
    </xdr:from>
    <xdr:to>
      <xdr:col>2</xdr:col>
      <xdr:colOff>962776</xdr:colOff>
      <xdr:row>72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8309B97F-328D-4B77-8CEC-254D1B317C04}"/>
            </a:ext>
          </a:extLst>
        </xdr:cNvPr>
        <xdr:cNvSpPr txBox="1"/>
      </xdr:nvSpPr>
      <xdr:spPr>
        <a:xfrm>
          <a:off x="1800226" y="12611100"/>
          <a:ext cx="1620000" cy="10287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rgbClr val="0D2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n>
                <a:noFill/>
              </a:ln>
              <a:solidFill>
                <a:srgbClr val="0D2366"/>
              </a:solidFill>
            </a:rPr>
            <a:t>Signature</a:t>
          </a:r>
          <a:r>
            <a:rPr lang="fr-FR" sz="1100" baseline="0">
              <a:ln>
                <a:noFill/>
              </a:ln>
              <a:solidFill>
                <a:srgbClr val="0D2366"/>
              </a:solidFill>
            </a:rPr>
            <a:t> du trésorier</a:t>
          </a:r>
          <a:endParaRPr lang="fr-FR" sz="1100">
            <a:ln>
              <a:noFill/>
            </a:ln>
            <a:solidFill>
              <a:srgbClr val="0D2366"/>
            </a:solidFill>
          </a:endParaRPr>
        </a:p>
      </xdr:txBody>
    </xdr:sp>
    <xdr:clientData/>
  </xdr:twoCellAnchor>
  <xdr:twoCellAnchor>
    <xdr:from>
      <xdr:col>2</xdr:col>
      <xdr:colOff>1104898</xdr:colOff>
      <xdr:row>66</xdr:row>
      <xdr:rowOff>19050</xdr:rowOff>
    </xdr:from>
    <xdr:to>
      <xdr:col>3</xdr:col>
      <xdr:colOff>705598</xdr:colOff>
      <xdr:row>72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C2819383-8080-46C4-86DE-EF1497B74F62}"/>
            </a:ext>
          </a:extLst>
        </xdr:cNvPr>
        <xdr:cNvSpPr txBox="1"/>
      </xdr:nvSpPr>
      <xdr:spPr>
        <a:xfrm>
          <a:off x="3562348" y="12611100"/>
          <a:ext cx="1620000" cy="10287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rgbClr val="0D2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n>
                <a:noFill/>
              </a:ln>
              <a:solidFill>
                <a:srgbClr val="0D2366"/>
              </a:solidFill>
            </a:rPr>
            <a:t>Signature</a:t>
          </a:r>
          <a:r>
            <a:rPr lang="fr-FR" sz="1100" baseline="0">
              <a:ln>
                <a:noFill/>
              </a:ln>
              <a:solidFill>
                <a:srgbClr val="0D2366"/>
              </a:solidFill>
            </a:rPr>
            <a:t> du président</a:t>
          </a:r>
          <a:endParaRPr lang="fr-FR" sz="1100">
            <a:ln>
              <a:noFill/>
            </a:ln>
            <a:solidFill>
              <a:srgbClr val="0D2366"/>
            </a:solidFill>
          </a:endParaRPr>
        </a:p>
      </xdr:txBody>
    </xdr:sp>
    <xdr:clientData/>
  </xdr:twoCellAnchor>
  <xdr:twoCellAnchor editAs="oneCell">
    <xdr:from>
      <xdr:col>5</xdr:col>
      <xdr:colOff>495300</xdr:colOff>
      <xdr:row>73</xdr:row>
      <xdr:rowOff>129540</xdr:rowOff>
    </xdr:from>
    <xdr:to>
      <xdr:col>8</xdr:col>
      <xdr:colOff>198120</xdr:colOff>
      <xdr:row>79</xdr:row>
      <xdr:rowOff>60960</xdr:rowOff>
    </xdr:to>
    <xdr:pic>
      <xdr:nvPicPr>
        <xdr:cNvPr id="2053" name="Image 7">
          <a:extLst>
            <a:ext uri="{FF2B5EF4-FFF2-40B4-BE49-F238E27FC236}">
              <a16:creationId xmlns:a16="http://schemas.microsoft.com/office/drawing/2014/main" id="{96DA4653-BC9D-4038-B9A2-0EF7DAF1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173200"/>
          <a:ext cx="204978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pageSetUpPr fitToPage="1"/>
  </sheetPr>
  <dimension ref="A1:I79"/>
  <sheetViews>
    <sheetView showGridLines="0" zoomScaleNormal="100" workbookViewId="0">
      <selection activeCell="D41" sqref="D41"/>
    </sheetView>
  </sheetViews>
  <sheetFormatPr baseColWidth="10" defaultColWidth="0" defaultRowHeight="13.2" x14ac:dyDescent="0.25"/>
  <cols>
    <col min="1" max="1" width="11.44140625" style="13" customWidth="1"/>
    <col min="2" max="2" width="25.44140625" style="13" customWidth="1"/>
    <col min="3" max="3" width="30.33203125" style="13" customWidth="1"/>
    <col min="4" max="4" width="25" style="13" bestFit="1" customWidth="1"/>
    <col min="5" max="5" width="2" style="13" hidden="1" customWidth="1"/>
    <col min="6" max="6" width="11.44140625" style="13" customWidth="1"/>
    <col min="7" max="7" width="11.33203125" style="13" bestFit="1" customWidth="1"/>
    <col min="8" max="9" width="11.44140625" style="13" customWidth="1"/>
    <col min="10" max="16384" width="11.44140625" style="13" hidden="1"/>
  </cols>
  <sheetData>
    <row r="1" spans="1:9" s="11" customFormat="1" ht="48" customHeight="1" x14ac:dyDescent="0.3">
      <c r="A1" s="47" t="s">
        <v>9</v>
      </c>
      <c r="B1" s="48"/>
      <c r="C1" s="48"/>
      <c r="D1" s="48"/>
      <c r="E1" s="48"/>
      <c r="F1" s="48"/>
      <c r="G1" s="48"/>
      <c r="H1" s="48"/>
      <c r="I1" s="49"/>
    </row>
    <row r="3" spans="1:9" ht="13.8" x14ac:dyDescent="0.25">
      <c r="A3" s="12" t="s">
        <v>10</v>
      </c>
      <c r="D3" s="50" t="s">
        <v>35</v>
      </c>
      <c r="E3" s="51"/>
      <c r="F3" s="51"/>
      <c r="G3" s="51"/>
      <c r="H3" s="51"/>
      <c r="I3" s="52"/>
    </row>
    <row r="4" spans="1:9" ht="13.8" x14ac:dyDescent="0.25">
      <c r="A4" s="12" t="s">
        <v>18</v>
      </c>
      <c r="D4" s="50" t="s">
        <v>36</v>
      </c>
      <c r="E4" s="51"/>
      <c r="F4" s="51"/>
      <c r="G4" s="51"/>
      <c r="H4" s="51"/>
      <c r="I4" s="52"/>
    </row>
    <row r="5" spans="1:9" ht="15" customHeight="1" x14ac:dyDescent="0.25">
      <c r="A5" s="12" t="s">
        <v>28</v>
      </c>
      <c r="D5" s="53" t="s">
        <v>35</v>
      </c>
      <c r="E5" s="54"/>
      <c r="F5" s="54"/>
      <c r="G5" s="54"/>
      <c r="H5" s="54"/>
      <c r="I5" s="55"/>
    </row>
    <row r="6" spans="1:9" ht="15" customHeight="1" x14ac:dyDescent="0.25">
      <c r="A6" s="12"/>
      <c r="D6" s="56"/>
      <c r="E6" s="57"/>
      <c r="F6" s="57"/>
      <c r="G6" s="57"/>
      <c r="H6" s="57"/>
      <c r="I6" s="58"/>
    </row>
    <row r="7" spans="1:9" ht="15" customHeight="1" x14ac:dyDescent="0.25">
      <c r="A7" s="12"/>
      <c r="D7" s="59"/>
      <c r="E7" s="60"/>
      <c r="F7" s="60"/>
      <c r="G7" s="60"/>
      <c r="H7" s="60"/>
      <c r="I7" s="61"/>
    </row>
    <row r="9" spans="1:9" ht="37.5" customHeight="1" x14ac:dyDescent="0.25">
      <c r="A9" s="14" t="s">
        <v>11</v>
      </c>
      <c r="B9" s="14" t="s">
        <v>27</v>
      </c>
      <c r="C9" s="14" t="s">
        <v>12</v>
      </c>
      <c r="D9" s="14" t="s">
        <v>16</v>
      </c>
      <c r="E9" s="14"/>
      <c r="F9" s="14" t="str">
        <f>IF($E$21=0,"","Barème")</f>
        <v>Barème</v>
      </c>
      <c r="G9" s="15" t="str">
        <f>IF($E$21=0,"","Distance Aller/retour km")</f>
        <v>Distance Aller/retour km</v>
      </c>
      <c r="H9" s="14" t="str">
        <f>IF($E$21=0,"","Montant €")</f>
        <v>Montant €</v>
      </c>
      <c r="I9" s="14" t="s">
        <v>26</v>
      </c>
    </row>
    <row r="10" spans="1:9" x14ac:dyDescent="0.25">
      <c r="A10" s="38" t="s">
        <v>37</v>
      </c>
      <c r="B10" s="39" t="s">
        <v>38</v>
      </c>
      <c r="C10" s="10" t="s">
        <v>40</v>
      </c>
      <c r="D10" s="16" t="s">
        <v>13</v>
      </c>
      <c r="E10" s="16">
        <f>IF(D10="Frais de déplacement voiture",1,0)</f>
        <v>1</v>
      </c>
      <c r="F10" s="17">
        <f>IF(D10="Frais de déplacement voiture",0.2,"")</f>
        <v>0.2</v>
      </c>
      <c r="G10" s="3">
        <v>300</v>
      </c>
      <c r="H10" s="17">
        <f>IF(F10="","",F10*G10)</f>
        <v>60</v>
      </c>
      <c r="I10" s="4"/>
    </row>
    <row r="11" spans="1:9" x14ac:dyDescent="0.25">
      <c r="A11" s="38"/>
      <c r="B11" s="39"/>
      <c r="C11" s="10" t="s">
        <v>39</v>
      </c>
      <c r="D11" s="16" t="s">
        <v>0</v>
      </c>
      <c r="E11" s="16">
        <f t="shared" ref="E11:E20" si="0">IF(D11="Frais de déplacement voiture",1,0)</f>
        <v>0</v>
      </c>
      <c r="F11" s="17" t="str">
        <f t="shared" ref="F11:F23" si="1">IF(D11="Frais de déplacement voiture",0.2,"")</f>
        <v/>
      </c>
      <c r="G11" s="3"/>
      <c r="H11" s="17" t="str">
        <f t="shared" ref="H11:H20" si="2">IF(F11="","",F11*G11)</f>
        <v/>
      </c>
      <c r="I11" s="4">
        <v>13</v>
      </c>
    </row>
    <row r="12" spans="1:9" x14ac:dyDescent="0.25">
      <c r="A12" s="38"/>
      <c r="B12" s="39"/>
      <c r="C12" s="10" t="s">
        <v>41</v>
      </c>
      <c r="D12" s="16" t="s">
        <v>1</v>
      </c>
      <c r="E12" s="16">
        <f t="shared" si="0"/>
        <v>0</v>
      </c>
      <c r="F12" s="17" t="str">
        <f t="shared" si="1"/>
        <v/>
      </c>
      <c r="G12" s="3"/>
      <c r="H12" s="17" t="str">
        <f t="shared" si="2"/>
        <v/>
      </c>
      <c r="I12" s="4">
        <v>2</v>
      </c>
    </row>
    <row r="13" spans="1:9" x14ac:dyDescent="0.25">
      <c r="A13" s="38"/>
      <c r="B13" s="39"/>
      <c r="C13" s="10" t="s">
        <v>42</v>
      </c>
      <c r="D13" s="16" t="s">
        <v>2</v>
      </c>
      <c r="E13" s="16">
        <f t="shared" si="0"/>
        <v>0</v>
      </c>
      <c r="F13" s="17" t="str">
        <f t="shared" si="1"/>
        <v/>
      </c>
      <c r="G13" s="3"/>
      <c r="H13" s="17" t="str">
        <f t="shared" si="2"/>
        <v/>
      </c>
      <c r="I13" s="4">
        <v>59</v>
      </c>
    </row>
    <row r="14" spans="1:9" x14ac:dyDescent="0.25">
      <c r="A14" s="38"/>
      <c r="B14" s="39"/>
      <c r="C14" s="10" t="s">
        <v>43</v>
      </c>
      <c r="D14" s="16" t="s">
        <v>3</v>
      </c>
      <c r="E14" s="16">
        <f t="shared" si="0"/>
        <v>0</v>
      </c>
      <c r="F14" s="17" t="str">
        <f t="shared" si="1"/>
        <v/>
      </c>
      <c r="G14" s="3"/>
      <c r="H14" s="17" t="str">
        <f t="shared" si="2"/>
        <v/>
      </c>
      <c r="I14" s="4">
        <v>12</v>
      </c>
    </row>
    <row r="15" spans="1:9" x14ac:dyDescent="0.25">
      <c r="A15" s="38"/>
      <c r="B15" s="39"/>
      <c r="C15" s="10" t="s">
        <v>43</v>
      </c>
      <c r="D15" s="16" t="s">
        <v>4</v>
      </c>
      <c r="E15" s="16">
        <f t="shared" si="0"/>
        <v>0</v>
      </c>
      <c r="F15" s="17" t="str">
        <f t="shared" si="1"/>
        <v/>
      </c>
      <c r="G15" s="3"/>
      <c r="H15" s="17" t="str">
        <f t="shared" si="2"/>
        <v/>
      </c>
      <c r="I15" s="4">
        <v>16</v>
      </c>
    </row>
    <row r="16" spans="1:9" x14ac:dyDescent="0.25">
      <c r="A16" s="38"/>
      <c r="B16" s="39"/>
      <c r="C16" s="10"/>
      <c r="D16" s="16" t="s">
        <v>15</v>
      </c>
      <c r="E16" s="16">
        <f t="shared" si="0"/>
        <v>0</v>
      </c>
      <c r="F16" s="17" t="str">
        <f t="shared" si="1"/>
        <v/>
      </c>
      <c r="G16" s="3"/>
      <c r="H16" s="17" t="str">
        <f t="shared" si="2"/>
        <v/>
      </c>
      <c r="I16" s="4"/>
    </row>
    <row r="17" spans="1:9" x14ac:dyDescent="0.25">
      <c r="A17" s="38"/>
      <c r="B17" s="39"/>
      <c r="C17" s="10"/>
      <c r="D17" s="16" t="s">
        <v>15</v>
      </c>
      <c r="E17" s="16">
        <f t="shared" si="0"/>
        <v>0</v>
      </c>
      <c r="F17" s="17" t="str">
        <f t="shared" si="1"/>
        <v/>
      </c>
      <c r="G17" s="3"/>
      <c r="H17" s="17" t="str">
        <f t="shared" si="2"/>
        <v/>
      </c>
      <c r="I17" s="4"/>
    </row>
    <row r="18" spans="1:9" x14ac:dyDescent="0.25">
      <c r="A18" s="38"/>
      <c r="B18" s="39"/>
      <c r="C18" s="10"/>
      <c r="D18" s="16" t="s">
        <v>15</v>
      </c>
      <c r="E18" s="16">
        <f t="shared" si="0"/>
        <v>0</v>
      </c>
      <c r="F18" s="17" t="str">
        <f t="shared" si="1"/>
        <v/>
      </c>
      <c r="G18" s="3"/>
      <c r="H18" s="17" t="str">
        <f t="shared" si="2"/>
        <v/>
      </c>
      <c r="I18" s="4"/>
    </row>
    <row r="19" spans="1:9" x14ac:dyDescent="0.25">
      <c r="A19" s="38"/>
      <c r="B19" s="39"/>
      <c r="C19" s="10"/>
      <c r="D19" s="16" t="s">
        <v>15</v>
      </c>
      <c r="E19" s="16">
        <f t="shared" si="0"/>
        <v>0</v>
      </c>
      <c r="F19" s="17" t="str">
        <f t="shared" si="1"/>
        <v/>
      </c>
      <c r="G19" s="3"/>
      <c r="H19" s="17" t="str">
        <f t="shared" si="2"/>
        <v/>
      </c>
      <c r="I19" s="4"/>
    </row>
    <row r="20" spans="1:9" x14ac:dyDescent="0.25">
      <c r="A20" s="38"/>
      <c r="B20" s="39"/>
      <c r="C20" s="10"/>
      <c r="D20" s="16" t="s">
        <v>15</v>
      </c>
      <c r="E20" s="16">
        <f t="shared" si="0"/>
        <v>0</v>
      </c>
      <c r="F20" s="18" t="str">
        <f t="shared" si="1"/>
        <v/>
      </c>
      <c r="G20" s="6"/>
      <c r="H20" s="17" t="str">
        <f t="shared" si="2"/>
        <v/>
      </c>
      <c r="I20" s="7"/>
    </row>
    <row r="21" spans="1:9" x14ac:dyDescent="0.25">
      <c r="E21" s="13">
        <f>SUM(E10:E20)</f>
        <v>1</v>
      </c>
      <c r="F21" s="40" t="s">
        <v>17</v>
      </c>
      <c r="G21" s="40"/>
      <c r="H21" s="19">
        <f>SUM(H10:H20)</f>
        <v>60</v>
      </c>
      <c r="I21" s="19">
        <f>SUM(I10:I20)</f>
        <v>102</v>
      </c>
    </row>
    <row r="22" spans="1:9" x14ac:dyDescent="0.25">
      <c r="F22" s="62" t="s">
        <v>19</v>
      </c>
      <c r="G22" s="63"/>
      <c r="H22" s="20"/>
      <c r="I22" s="21">
        <f>SUM(H21:I21)</f>
        <v>162</v>
      </c>
    </row>
    <row r="23" spans="1:9" x14ac:dyDescent="0.25">
      <c r="F23" s="22" t="str">
        <f t="shared" si="1"/>
        <v/>
      </c>
      <c r="H23" s="22"/>
    </row>
    <row r="24" spans="1:9" ht="37.5" customHeight="1" x14ac:dyDescent="0.25">
      <c r="A24" s="14" t="s">
        <v>11</v>
      </c>
      <c r="B24" s="14" t="s">
        <v>27</v>
      </c>
      <c r="C24" s="14" t="s">
        <v>12</v>
      </c>
      <c r="D24" s="14" t="s">
        <v>16</v>
      </c>
      <c r="E24" s="14"/>
      <c r="F24" s="14" t="str">
        <f>IF($E$36=0,"","Barème")</f>
        <v/>
      </c>
      <c r="G24" s="15" t="str">
        <f>IF($E$36=0,"","Distance Aller/retour km")</f>
        <v/>
      </c>
      <c r="H24" s="14" t="str">
        <f>IF($E$36=0,"","Montant €")</f>
        <v/>
      </c>
      <c r="I24" s="23" t="s">
        <v>26</v>
      </c>
    </row>
    <row r="25" spans="1:9" x14ac:dyDescent="0.25">
      <c r="A25" s="38"/>
      <c r="B25" s="39"/>
      <c r="C25" s="10"/>
      <c r="D25" s="16" t="s">
        <v>15</v>
      </c>
      <c r="E25" s="16">
        <f>IF(D25="Frais de déplacement voiture",1,0)</f>
        <v>0</v>
      </c>
      <c r="F25" s="17" t="str">
        <f>IF(D25="Frais de déplacement voiture",0.2,"")</f>
        <v/>
      </c>
      <c r="G25" s="3"/>
      <c r="H25" s="17" t="str">
        <f>IF(F25="","",F25*G25)</f>
        <v/>
      </c>
      <c r="I25" s="5"/>
    </row>
    <row r="26" spans="1:9" x14ac:dyDescent="0.25">
      <c r="A26" s="38"/>
      <c r="B26" s="39"/>
      <c r="C26" s="10"/>
      <c r="D26" s="16" t="s">
        <v>15</v>
      </c>
      <c r="E26" s="16">
        <f t="shared" ref="E26:E35" si="3">IF(D26="Frais de déplacement voiture",1,0)</f>
        <v>0</v>
      </c>
      <c r="F26" s="17" t="str">
        <f t="shared" ref="F26:F35" si="4">IF(D26="Frais de déplacement voiture",0.2,"")</f>
        <v/>
      </c>
      <c r="G26" s="3"/>
      <c r="H26" s="17" t="str">
        <f t="shared" ref="H26:H35" si="5">IF(F26="","",F26*G26)</f>
        <v/>
      </c>
      <c r="I26" s="5"/>
    </row>
    <row r="27" spans="1:9" x14ac:dyDescent="0.25">
      <c r="A27" s="38"/>
      <c r="B27" s="39"/>
      <c r="C27" s="10"/>
      <c r="D27" s="16" t="s">
        <v>15</v>
      </c>
      <c r="E27" s="16">
        <f t="shared" si="3"/>
        <v>0</v>
      </c>
      <c r="F27" s="17" t="str">
        <f t="shared" si="4"/>
        <v/>
      </c>
      <c r="G27" s="3"/>
      <c r="H27" s="17" t="str">
        <f t="shared" si="5"/>
        <v/>
      </c>
      <c r="I27" s="5"/>
    </row>
    <row r="28" spans="1:9" x14ac:dyDescent="0.25">
      <c r="A28" s="38"/>
      <c r="B28" s="39"/>
      <c r="C28" s="10"/>
      <c r="D28" s="16" t="s">
        <v>15</v>
      </c>
      <c r="E28" s="16">
        <f t="shared" si="3"/>
        <v>0</v>
      </c>
      <c r="F28" s="17" t="str">
        <f t="shared" si="4"/>
        <v/>
      </c>
      <c r="G28" s="3"/>
      <c r="H28" s="17" t="str">
        <f t="shared" si="5"/>
        <v/>
      </c>
      <c r="I28" s="5"/>
    </row>
    <row r="29" spans="1:9" x14ac:dyDescent="0.25">
      <c r="A29" s="38"/>
      <c r="B29" s="39"/>
      <c r="C29" s="10"/>
      <c r="D29" s="16" t="s">
        <v>15</v>
      </c>
      <c r="E29" s="16">
        <f t="shared" si="3"/>
        <v>0</v>
      </c>
      <c r="F29" s="17" t="str">
        <f t="shared" si="4"/>
        <v/>
      </c>
      <c r="G29" s="3"/>
      <c r="H29" s="17" t="str">
        <f t="shared" si="5"/>
        <v/>
      </c>
      <c r="I29" s="5"/>
    </row>
    <row r="30" spans="1:9" x14ac:dyDescent="0.25">
      <c r="A30" s="38"/>
      <c r="B30" s="39"/>
      <c r="C30" s="10"/>
      <c r="D30" s="16" t="s">
        <v>15</v>
      </c>
      <c r="E30" s="16">
        <f t="shared" si="3"/>
        <v>0</v>
      </c>
      <c r="F30" s="17" t="str">
        <f t="shared" si="4"/>
        <v/>
      </c>
      <c r="G30" s="3"/>
      <c r="H30" s="17" t="str">
        <f t="shared" si="5"/>
        <v/>
      </c>
      <c r="I30" s="5"/>
    </row>
    <row r="31" spans="1:9" x14ac:dyDescent="0.25">
      <c r="A31" s="38"/>
      <c r="B31" s="39"/>
      <c r="C31" s="10"/>
      <c r="D31" s="16" t="s">
        <v>15</v>
      </c>
      <c r="E31" s="16">
        <f t="shared" si="3"/>
        <v>0</v>
      </c>
      <c r="F31" s="17" t="str">
        <f t="shared" si="4"/>
        <v/>
      </c>
      <c r="G31" s="3"/>
      <c r="H31" s="17" t="str">
        <f t="shared" si="5"/>
        <v/>
      </c>
      <c r="I31" s="5"/>
    </row>
    <row r="32" spans="1:9" x14ac:dyDescent="0.25">
      <c r="A32" s="38"/>
      <c r="B32" s="39"/>
      <c r="C32" s="10"/>
      <c r="D32" s="16" t="s">
        <v>15</v>
      </c>
      <c r="E32" s="16">
        <f t="shared" si="3"/>
        <v>0</v>
      </c>
      <c r="F32" s="17" t="str">
        <f t="shared" si="4"/>
        <v/>
      </c>
      <c r="G32" s="3"/>
      <c r="H32" s="17" t="str">
        <f t="shared" si="5"/>
        <v/>
      </c>
      <c r="I32" s="5"/>
    </row>
    <row r="33" spans="1:9" x14ac:dyDescent="0.25">
      <c r="A33" s="38"/>
      <c r="B33" s="39"/>
      <c r="C33" s="10"/>
      <c r="D33" s="16" t="s">
        <v>15</v>
      </c>
      <c r="E33" s="16">
        <f t="shared" si="3"/>
        <v>0</v>
      </c>
      <c r="F33" s="17" t="str">
        <f t="shared" si="4"/>
        <v/>
      </c>
      <c r="G33" s="3"/>
      <c r="H33" s="17" t="str">
        <f t="shared" si="5"/>
        <v/>
      </c>
      <c r="I33" s="5"/>
    </row>
    <row r="34" spans="1:9" x14ac:dyDescent="0.25">
      <c r="A34" s="38"/>
      <c r="B34" s="39"/>
      <c r="C34" s="10"/>
      <c r="D34" s="16" t="s">
        <v>15</v>
      </c>
      <c r="E34" s="16">
        <f t="shared" si="3"/>
        <v>0</v>
      </c>
      <c r="F34" s="17" t="str">
        <f t="shared" si="4"/>
        <v/>
      </c>
      <c r="G34" s="3"/>
      <c r="H34" s="17" t="str">
        <f t="shared" si="5"/>
        <v/>
      </c>
      <c r="I34" s="5"/>
    </row>
    <row r="35" spans="1:9" x14ac:dyDescent="0.25">
      <c r="A35" s="38"/>
      <c r="B35" s="39"/>
      <c r="C35" s="10"/>
      <c r="D35" s="16" t="s">
        <v>15</v>
      </c>
      <c r="E35" s="16">
        <f t="shared" si="3"/>
        <v>0</v>
      </c>
      <c r="F35" s="17" t="str">
        <f t="shared" si="4"/>
        <v/>
      </c>
      <c r="G35" s="3"/>
      <c r="H35" s="17" t="str">
        <f t="shared" si="5"/>
        <v/>
      </c>
      <c r="I35" s="8"/>
    </row>
    <row r="36" spans="1:9" x14ac:dyDescent="0.25">
      <c r="E36" s="13">
        <f>SUM(E25:E35)</f>
        <v>0</v>
      </c>
      <c r="F36" s="40" t="s">
        <v>17</v>
      </c>
      <c r="G36" s="40"/>
      <c r="H36" s="19">
        <f>SUM(H25:H35)</f>
        <v>0</v>
      </c>
      <c r="I36" s="19">
        <f>SUM(I25:I35)</f>
        <v>0</v>
      </c>
    </row>
    <row r="37" spans="1:9" x14ac:dyDescent="0.25">
      <c r="F37" s="41" t="s">
        <v>20</v>
      </c>
      <c r="G37" s="42"/>
      <c r="H37" s="20"/>
      <c r="I37" s="21">
        <f>SUM(H36:I36)</f>
        <v>0</v>
      </c>
    </row>
    <row r="39" spans="1:9" s="24" customFormat="1" ht="37.5" customHeight="1" x14ac:dyDescent="0.25">
      <c r="A39" s="15" t="s">
        <v>11</v>
      </c>
      <c r="B39" s="15" t="s">
        <v>27</v>
      </c>
      <c r="C39" s="15" t="s">
        <v>12</v>
      </c>
      <c r="D39" s="15" t="s">
        <v>16</v>
      </c>
      <c r="E39" s="15"/>
      <c r="F39" s="15" t="str">
        <f>IF($E$51=0,"","Barème")</f>
        <v/>
      </c>
      <c r="G39" s="15" t="str">
        <f>IF($E$51=0,"","Distance Aller/retour km")</f>
        <v/>
      </c>
      <c r="H39" s="15" t="str">
        <f>IF($E$51=0,"","Montant €")</f>
        <v/>
      </c>
      <c r="I39" s="15" t="s">
        <v>26</v>
      </c>
    </row>
    <row r="40" spans="1:9" x14ac:dyDescent="0.25">
      <c r="A40" s="38"/>
      <c r="B40" s="39"/>
      <c r="C40" s="10"/>
      <c r="D40" s="16" t="s">
        <v>15</v>
      </c>
      <c r="E40" s="16">
        <f>IF(D40="Frais de déplacement voiture",1,0)</f>
        <v>0</v>
      </c>
      <c r="F40" s="17" t="str">
        <f>IF(D40="Frais de déplacement voiture",0.2,"")</f>
        <v/>
      </c>
      <c r="G40" s="3"/>
      <c r="H40" s="17" t="str">
        <f>IF(F40="","",F40*G40)</f>
        <v/>
      </c>
      <c r="I40" s="4"/>
    </row>
    <row r="41" spans="1:9" x14ac:dyDescent="0.25">
      <c r="A41" s="38"/>
      <c r="B41" s="39"/>
      <c r="C41" s="10"/>
      <c r="D41" s="16" t="s">
        <v>15</v>
      </c>
      <c r="E41" s="16">
        <f t="shared" ref="E41:E50" si="6">IF(D41="Frais de déplacement voiture",1,0)</f>
        <v>0</v>
      </c>
      <c r="F41" s="17" t="str">
        <f t="shared" ref="F41:F50" si="7">IF(D41="Frais de déplacement voiture",0.2,"")</f>
        <v/>
      </c>
      <c r="G41" s="3"/>
      <c r="H41" s="17" t="str">
        <f t="shared" ref="H41:H50" si="8">IF(F41="","",F41*G41)</f>
        <v/>
      </c>
      <c r="I41" s="4"/>
    </row>
    <row r="42" spans="1:9" x14ac:dyDescent="0.25">
      <c r="A42" s="38"/>
      <c r="B42" s="39"/>
      <c r="C42" s="10"/>
      <c r="D42" s="16" t="s">
        <v>15</v>
      </c>
      <c r="E42" s="16">
        <f t="shared" si="6"/>
        <v>0</v>
      </c>
      <c r="F42" s="17" t="str">
        <f t="shared" si="7"/>
        <v/>
      </c>
      <c r="G42" s="3"/>
      <c r="H42" s="17" t="str">
        <f t="shared" si="8"/>
        <v/>
      </c>
      <c r="I42" s="4"/>
    </row>
    <row r="43" spans="1:9" x14ac:dyDescent="0.25">
      <c r="A43" s="38"/>
      <c r="B43" s="39"/>
      <c r="C43" s="10"/>
      <c r="D43" s="16" t="s">
        <v>15</v>
      </c>
      <c r="E43" s="16">
        <f t="shared" si="6"/>
        <v>0</v>
      </c>
      <c r="F43" s="17" t="str">
        <f t="shared" si="7"/>
        <v/>
      </c>
      <c r="G43" s="3"/>
      <c r="H43" s="17" t="str">
        <f t="shared" si="8"/>
        <v/>
      </c>
      <c r="I43" s="4"/>
    </row>
    <row r="44" spans="1:9" x14ac:dyDescent="0.25">
      <c r="A44" s="38"/>
      <c r="B44" s="39"/>
      <c r="C44" s="10"/>
      <c r="D44" s="16" t="s">
        <v>15</v>
      </c>
      <c r="E44" s="16">
        <f t="shared" si="6"/>
        <v>0</v>
      </c>
      <c r="F44" s="17" t="str">
        <f t="shared" si="7"/>
        <v/>
      </c>
      <c r="G44" s="3"/>
      <c r="H44" s="17" t="str">
        <f t="shared" si="8"/>
        <v/>
      </c>
      <c r="I44" s="4"/>
    </row>
    <row r="45" spans="1:9" x14ac:dyDescent="0.25">
      <c r="A45" s="38"/>
      <c r="B45" s="39"/>
      <c r="C45" s="10"/>
      <c r="D45" s="16" t="s">
        <v>15</v>
      </c>
      <c r="E45" s="16">
        <f t="shared" si="6"/>
        <v>0</v>
      </c>
      <c r="F45" s="17" t="str">
        <f t="shared" si="7"/>
        <v/>
      </c>
      <c r="G45" s="3"/>
      <c r="H45" s="17" t="str">
        <f t="shared" si="8"/>
        <v/>
      </c>
      <c r="I45" s="4"/>
    </row>
    <row r="46" spans="1:9" x14ac:dyDescent="0.25">
      <c r="A46" s="38"/>
      <c r="B46" s="39"/>
      <c r="C46" s="10"/>
      <c r="D46" s="16" t="s">
        <v>15</v>
      </c>
      <c r="E46" s="16">
        <f t="shared" si="6"/>
        <v>0</v>
      </c>
      <c r="F46" s="17" t="str">
        <f t="shared" si="7"/>
        <v/>
      </c>
      <c r="G46" s="3"/>
      <c r="H46" s="17" t="str">
        <f t="shared" si="8"/>
        <v/>
      </c>
      <c r="I46" s="4"/>
    </row>
    <row r="47" spans="1:9" x14ac:dyDescent="0.25">
      <c r="A47" s="38"/>
      <c r="B47" s="39"/>
      <c r="C47" s="10"/>
      <c r="D47" s="16" t="s">
        <v>15</v>
      </c>
      <c r="E47" s="16">
        <f t="shared" si="6"/>
        <v>0</v>
      </c>
      <c r="F47" s="17" t="str">
        <f t="shared" si="7"/>
        <v/>
      </c>
      <c r="G47" s="3"/>
      <c r="H47" s="17" t="str">
        <f t="shared" si="8"/>
        <v/>
      </c>
      <c r="I47" s="4"/>
    </row>
    <row r="48" spans="1:9" x14ac:dyDescent="0.25">
      <c r="A48" s="38"/>
      <c r="B48" s="39"/>
      <c r="C48" s="10"/>
      <c r="D48" s="16" t="s">
        <v>15</v>
      </c>
      <c r="E48" s="16">
        <f t="shared" si="6"/>
        <v>0</v>
      </c>
      <c r="F48" s="17" t="str">
        <f t="shared" si="7"/>
        <v/>
      </c>
      <c r="G48" s="3"/>
      <c r="H48" s="17" t="str">
        <f t="shared" si="8"/>
        <v/>
      </c>
      <c r="I48" s="4"/>
    </row>
    <row r="49" spans="1:9" x14ac:dyDescent="0.25">
      <c r="A49" s="38"/>
      <c r="B49" s="39"/>
      <c r="C49" s="10"/>
      <c r="D49" s="16" t="s">
        <v>15</v>
      </c>
      <c r="E49" s="16">
        <f t="shared" si="6"/>
        <v>0</v>
      </c>
      <c r="F49" s="17" t="str">
        <f t="shared" si="7"/>
        <v/>
      </c>
      <c r="G49" s="3"/>
      <c r="H49" s="17" t="str">
        <f t="shared" si="8"/>
        <v/>
      </c>
      <c r="I49" s="4"/>
    </row>
    <row r="50" spans="1:9" x14ac:dyDescent="0.25">
      <c r="A50" s="38"/>
      <c r="B50" s="39"/>
      <c r="C50" s="10"/>
      <c r="D50" s="16" t="s">
        <v>15</v>
      </c>
      <c r="E50" s="16">
        <f t="shared" si="6"/>
        <v>0</v>
      </c>
      <c r="F50" s="17" t="str">
        <f t="shared" si="7"/>
        <v/>
      </c>
      <c r="G50" s="3"/>
      <c r="H50" s="17" t="str">
        <f t="shared" si="8"/>
        <v/>
      </c>
      <c r="I50" s="4"/>
    </row>
    <row r="51" spans="1:9" x14ac:dyDescent="0.25">
      <c r="E51" s="13">
        <f>SUM(E40:E50)</f>
        <v>0</v>
      </c>
      <c r="F51" s="40" t="s">
        <v>17</v>
      </c>
      <c r="G51" s="40"/>
      <c r="H51" s="19">
        <f>SUM(H40:H50)</f>
        <v>0</v>
      </c>
      <c r="I51" s="19">
        <f>SUM(I40:I50)</f>
        <v>0</v>
      </c>
    </row>
    <row r="52" spans="1:9" x14ac:dyDescent="0.25">
      <c r="F52" s="41" t="s">
        <v>21</v>
      </c>
      <c r="G52" s="42"/>
      <c r="H52" s="20"/>
      <c r="I52" s="21">
        <f>SUM(H51:I51)</f>
        <v>0</v>
      </c>
    </row>
    <row r="54" spans="1:9" s="24" customFormat="1" ht="37.5" customHeight="1" x14ac:dyDescent="0.25">
      <c r="A54" s="15" t="s">
        <v>11</v>
      </c>
      <c r="B54" s="15" t="s">
        <v>27</v>
      </c>
      <c r="C54" s="15" t="s">
        <v>12</v>
      </c>
      <c r="D54" s="15" t="s">
        <v>16</v>
      </c>
      <c r="E54" s="15"/>
      <c r="F54" s="15" t="str">
        <f>IF($E$66=0,"","Barème")</f>
        <v/>
      </c>
      <c r="G54" s="15" t="str">
        <f>IF($E$66=0,"","Distance Aller/retour km")</f>
        <v/>
      </c>
      <c r="H54" s="15" t="str">
        <f>IF($E$66=0,"","Montant €")</f>
        <v/>
      </c>
      <c r="I54" s="15" t="s">
        <v>26</v>
      </c>
    </row>
    <row r="55" spans="1:9" x14ac:dyDescent="0.25">
      <c r="A55" s="38"/>
      <c r="B55" s="39"/>
      <c r="C55" s="10"/>
      <c r="D55" s="16" t="s">
        <v>15</v>
      </c>
      <c r="E55" s="16">
        <f>IF(D55="Frais de déplacement voiture",1,0)</f>
        <v>0</v>
      </c>
      <c r="F55" s="17" t="str">
        <f>IF(D55="Frais de déplacement voiture",0.2,"")</f>
        <v/>
      </c>
      <c r="G55" s="3"/>
      <c r="H55" s="17" t="str">
        <f>IF(F55="","",F55*G55)</f>
        <v/>
      </c>
      <c r="I55" s="4"/>
    </row>
    <row r="56" spans="1:9" x14ac:dyDescent="0.25">
      <c r="A56" s="38"/>
      <c r="B56" s="39"/>
      <c r="C56" s="10"/>
      <c r="D56" s="16" t="s">
        <v>15</v>
      </c>
      <c r="E56" s="16">
        <f t="shared" ref="E56:E65" si="9">IF(D56="Frais de déplacement voiture",1,0)</f>
        <v>0</v>
      </c>
      <c r="F56" s="17" t="str">
        <f t="shared" ref="F56:F65" si="10">IF(D56="Frais de déplacement voiture",0.2,"")</f>
        <v/>
      </c>
      <c r="G56" s="3"/>
      <c r="H56" s="17" t="str">
        <f t="shared" ref="H56:H65" si="11">IF(F56="","",F56*G56)</f>
        <v/>
      </c>
      <c r="I56" s="4"/>
    </row>
    <row r="57" spans="1:9" x14ac:dyDescent="0.25">
      <c r="A57" s="38"/>
      <c r="B57" s="39"/>
      <c r="C57" s="10"/>
      <c r="D57" s="16" t="s">
        <v>15</v>
      </c>
      <c r="E57" s="16">
        <f t="shared" si="9"/>
        <v>0</v>
      </c>
      <c r="F57" s="17" t="str">
        <f t="shared" si="10"/>
        <v/>
      </c>
      <c r="G57" s="3"/>
      <c r="H57" s="17" t="str">
        <f t="shared" si="11"/>
        <v/>
      </c>
      <c r="I57" s="4"/>
    </row>
    <row r="58" spans="1:9" x14ac:dyDescent="0.25">
      <c r="A58" s="38"/>
      <c r="B58" s="39"/>
      <c r="C58" s="10"/>
      <c r="D58" s="16" t="s">
        <v>15</v>
      </c>
      <c r="E58" s="16">
        <f t="shared" si="9"/>
        <v>0</v>
      </c>
      <c r="F58" s="17" t="str">
        <f t="shared" si="10"/>
        <v/>
      </c>
      <c r="G58" s="3"/>
      <c r="H58" s="17" t="str">
        <f t="shared" si="11"/>
        <v/>
      </c>
      <c r="I58" s="4"/>
    </row>
    <row r="59" spans="1:9" x14ac:dyDescent="0.25">
      <c r="A59" s="38"/>
      <c r="B59" s="39"/>
      <c r="C59" s="10"/>
      <c r="D59" s="16" t="s">
        <v>15</v>
      </c>
      <c r="E59" s="16">
        <f t="shared" si="9"/>
        <v>0</v>
      </c>
      <c r="F59" s="17" t="str">
        <f t="shared" si="10"/>
        <v/>
      </c>
      <c r="G59" s="3"/>
      <c r="H59" s="17" t="str">
        <f t="shared" si="11"/>
        <v/>
      </c>
      <c r="I59" s="4"/>
    </row>
    <row r="60" spans="1:9" x14ac:dyDescent="0.25">
      <c r="A60" s="38"/>
      <c r="B60" s="39"/>
      <c r="C60" s="10"/>
      <c r="D60" s="16" t="s">
        <v>15</v>
      </c>
      <c r="E60" s="16">
        <f t="shared" si="9"/>
        <v>0</v>
      </c>
      <c r="F60" s="17" t="str">
        <f t="shared" si="10"/>
        <v/>
      </c>
      <c r="G60" s="3"/>
      <c r="H60" s="17" t="str">
        <f t="shared" si="11"/>
        <v/>
      </c>
      <c r="I60" s="4"/>
    </row>
    <row r="61" spans="1:9" x14ac:dyDescent="0.25">
      <c r="A61" s="38"/>
      <c r="B61" s="39"/>
      <c r="C61" s="10"/>
      <c r="D61" s="16" t="s">
        <v>15</v>
      </c>
      <c r="E61" s="16">
        <f t="shared" si="9"/>
        <v>0</v>
      </c>
      <c r="F61" s="17" t="str">
        <f t="shared" si="10"/>
        <v/>
      </c>
      <c r="G61" s="3"/>
      <c r="H61" s="17" t="str">
        <f t="shared" si="11"/>
        <v/>
      </c>
      <c r="I61" s="4"/>
    </row>
    <row r="62" spans="1:9" x14ac:dyDescent="0.25">
      <c r="A62" s="38"/>
      <c r="B62" s="39"/>
      <c r="C62" s="10"/>
      <c r="D62" s="16" t="s">
        <v>15</v>
      </c>
      <c r="E62" s="16">
        <f t="shared" si="9"/>
        <v>0</v>
      </c>
      <c r="F62" s="17" t="str">
        <f t="shared" si="10"/>
        <v/>
      </c>
      <c r="G62" s="3"/>
      <c r="H62" s="17" t="str">
        <f t="shared" si="11"/>
        <v/>
      </c>
      <c r="I62" s="4"/>
    </row>
    <row r="63" spans="1:9" x14ac:dyDescent="0.25">
      <c r="A63" s="38"/>
      <c r="B63" s="39"/>
      <c r="C63" s="10"/>
      <c r="D63" s="16" t="s">
        <v>15</v>
      </c>
      <c r="E63" s="16">
        <f t="shared" si="9"/>
        <v>0</v>
      </c>
      <c r="F63" s="17" t="str">
        <f t="shared" si="10"/>
        <v/>
      </c>
      <c r="G63" s="3"/>
      <c r="H63" s="17" t="str">
        <f t="shared" si="11"/>
        <v/>
      </c>
      <c r="I63" s="4"/>
    </row>
    <row r="64" spans="1:9" x14ac:dyDescent="0.25">
      <c r="A64" s="38"/>
      <c r="B64" s="39"/>
      <c r="C64" s="10"/>
      <c r="D64" s="16" t="s">
        <v>15</v>
      </c>
      <c r="E64" s="16">
        <f t="shared" si="9"/>
        <v>0</v>
      </c>
      <c r="F64" s="17" t="str">
        <f t="shared" si="10"/>
        <v/>
      </c>
      <c r="G64" s="3"/>
      <c r="H64" s="17" t="str">
        <f t="shared" si="11"/>
        <v/>
      </c>
      <c r="I64" s="4"/>
    </row>
    <row r="65" spans="1:9" x14ac:dyDescent="0.25">
      <c r="A65" s="38"/>
      <c r="B65" s="39"/>
      <c r="C65" s="10"/>
      <c r="D65" s="16" t="s">
        <v>15</v>
      </c>
      <c r="E65" s="16">
        <f t="shared" si="9"/>
        <v>0</v>
      </c>
      <c r="F65" s="17" t="str">
        <f t="shared" si="10"/>
        <v/>
      </c>
      <c r="G65" s="3"/>
      <c r="H65" s="17" t="str">
        <f t="shared" si="11"/>
        <v/>
      </c>
      <c r="I65" s="4"/>
    </row>
    <row r="66" spans="1:9" x14ac:dyDescent="0.25">
      <c r="E66" s="13">
        <f>SUM(E55:E65)</f>
        <v>0</v>
      </c>
      <c r="F66" s="40" t="s">
        <v>17</v>
      </c>
      <c r="G66" s="40"/>
      <c r="H66" s="19">
        <f>SUM(H55:H65)</f>
        <v>0</v>
      </c>
      <c r="I66" s="19">
        <f>SUM(I55:I65)</f>
        <v>0</v>
      </c>
    </row>
    <row r="67" spans="1:9" x14ac:dyDescent="0.25">
      <c r="F67" s="41" t="s">
        <v>22</v>
      </c>
      <c r="G67" s="42"/>
      <c r="H67" s="20"/>
      <c r="I67" s="21">
        <f>SUM(H66:I66)</f>
        <v>0</v>
      </c>
    </row>
    <row r="69" spans="1:9" ht="13.8" thickBot="1" x14ac:dyDescent="0.3"/>
    <row r="70" spans="1:9" ht="15" customHeight="1" x14ac:dyDescent="0.25">
      <c r="F70" s="43" t="s">
        <v>23</v>
      </c>
      <c r="G70" s="44"/>
      <c r="H70" s="44"/>
      <c r="I70" s="25">
        <f>SUM(I22,I37,I52,I67)</f>
        <v>162</v>
      </c>
    </row>
    <row r="71" spans="1:9" x14ac:dyDescent="0.25">
      <c r="F71" s="45" t="s">
        <v>24</v>
      </c>
      <c r="G71" s="46"/>
      <c r="H71" s="46"/>
      <c r="I71" s="9">
        <v>0</v>
      </c>
    </row>
    <row r="72" spans="1:9" ht="15.75" customHeight="1" thickBot="1" x14ac:dyDescent="0.3">
      <c r="F72" s="36" t="s">
        <v>25</v>
      </c>
      <c r="G72" s="37"/>
      <c r="H72" s="37"/>
      <c r="I72" s="26">
        <f>I70-I71</f>
        <v>162</v>
      </c>
    </row>
    <row r="74" spans="1:9" x14ac:dyDescent="0.25">
      <c r="A74" s="27" t="s">
        <v>29</v>
      </c>
      <c r="B74" s="28"/>
      <c r="C74" s="29"/>
    </row>
    <row r="75" spans="1:9" x14ac:dyDescent="0.25">
      <c r="A75" s="30" t="s">
        <v>33</v>
      </c>
      <c r="B75" s="31"/>
      <c r="C75" s="32">
        <f>SUMIF($D$9:$D$65,"Frais de déplacement voiture",$H$9:$H$65)+SUMIF($D$9:$D$65,"Hôtel",$I$9:$I$65)+SUMIF($D$9:$D$65,"Sncf /Ratp/Taxi",$I$9:$I$65)+SUMIF($D$9:$D$65,"Parking /Péage",$I$9:$I$65)</f>
        <v>134</v>
      </c>
    </row>
    <row r="76" spans="1:9" x14ac:dyDescent="0.25">
      <c r="A76" s="30" t="s">
        <v>34</v>
      </c>
      <c r="B76" s="31"/>
      <c r="C76" s="32">
        <f>SUMIF($D$9:$D$65,"Repas Midi",$I$9:$I$65)+SUMIF($D$9:$D$65,"Repas Soir",$I$9:$I$65)</f>
        <v>28</v>
      </c>
    </row>
    <row r="77" spans="1:9" x14ac:dyDescent="0.25">
      <c r="A77" s="30" t="s">
        <v>30</v>
      </c>
      <c r="B77" s="31"/>
      <c r="C77" s="32">
        <f>SUMIF($D$9:$D$65,"Affranchissement/Port",$I$9:$I$65)+SUMIF($D$9:$D$65,"Téléphone",$I$9:$I$65)</f>
        <v>0</v>
      </c>
    </row>
    <row r="78" spans="1:9" x14ac:dyDescent="0.25">
      <c r="A78" s="30" t="s">
        <v>31</v>
      </c>
      <c r="B78" s="31"/>
      <c r="C78" s="32">
        <f>SUMIF($D$9:$D$65,"Fournitures",$I$9:$I$65)</f>
        <v>0</v>
      </c>
    </row>
    <row r="79" spans="1:9" x14ac:dyDescent="0.25">
      <c r="A79" s="33" t="s">
        <v>32</v>
      </c>
      <c r="B79" s="34"/>
      <c r="C79" s="35">
        <f>SUMIF($D$9:$D$65,"Autres frais",$I$9:$I$65)</f>
        <v>0</v>
      </c>
    </row>
  </sheetData>
  <mergeCells count="23">
    <mergeCell ref="F52:G52"/>
    <mergeCell ref="F37:G37"/>
    <mergeCell ref="A1:I1"/>
    <mergeCell ref="D3:I3"/>
    <mergeCell ref="D4:I4"/>
    <mergeCell ref="D5:I7"/>
    <mergeCell ref="A10:A20"/>
    <mergeCell ref="B10:B20"/>
    <mergeCell ref="F21:G21"/>
    <mergeCell ref="F22:G22"/>
    <mergeCell ref="A25:A35"/>
    <mergeCell ref="B25:B35"/>
    <mergeCell ref="F36:G36"/>
    <mergeCell ref="A40:A50"/>
    <mergeCell ref="B40:B50"/>
    <mergeCell ref="F51:G51"/>
    <mergeCell ref="F72:H72"/>
    <mergeCell ref="A55:A65"/>
    <mergeCell ref="B55:B65"/>
    <mergeCell ref="F66:G66"/>
    <mergeCell ref="F67:G67"/>
    <mergeCell ref="F70:H70"/>
    <mergeCell ref="F71:H71"/>
  </mergeCells>
  <pageMargins left="0.7" right="0.7" top="0.75" bottom="0.75" header="0.3" footer="0.3"/>
  <pageSetup paperSize="9" scale="60" orientation="portrait" horizontalDpi="4294967293" verticalDpi="0" r:id="rId1"/>
  <headerFooter>
    <oddFooter>&amp;LATHLETIC CLUB CLERMONTOIS 
Hôtel de ville, 7 rue du Général Pershing 60600 CLERMONT
ac.clermont60@gmail.com - http://www.athletic-club-clermontois.fr&amp;RSIREN : 452 878 986 - SIRET : 452 878 986 00010 - APE : 93.12Z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074C1C-6981-4B5A-9374-5EC36CF2D55C}">
          <x14:formula1>
            <xm:f>data!$A$2:$A$12</xm:f>
          </x14:formula1>
          <xm:sqref>D10:D20 D25:D35 D40:D50 D55:D65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12"/>
  <sheetViews>
    <sheetView workbookViewId="0">
      <selection activeCell="A15" sqref="A15"/>
    </sheetView>
  </sheetViews>
  <sheetFormatPr baseColWidth="10" defaultRowHeight="14.4" x14ac:dyDescent="0.3"/>
  <cols>
    <col min="1" max="1" width="19.5546875" bestFit="1" customWidth="1"/>
  </cols>
  <sheetData>
    <row r="1" spans="1:1" x14ac:dyDescent="0.3">
      <c r="A1" t="s">
        <v>14</v>
      </c>
    </row>
    <row r="2" spans="1:1" x14ac:dyDescent="0.3">
      <c r="A2" s="1" t="s">
        <v>15</v>
      </c>
    </row>
    <row r="3" spans="1:1" x14ac:dyDescent="0.3">
      <c r="A3" s="1" t="s">
        <v>13</v>
      </c>
    </row>
    <row r="4" spans="1:1" x14ac:dyDescent="0.3">
      <c r="A4" s="2" t="s">
        <v>0</v>
      </c>
    </row>
    <row r="5" spans="1:1" x14ac:dyDescent="0.3">
      <c r="A5" s="2" t="s">
        <v>1</v>
      </c>
    </row>
    <row r="6" spans="1:1" x14ac:dyDescent="0.3">
      <c r="A6" s="2" t="s">
        <v>2</v>
      </c>
    </row>
    <row r="7" spans="1:1" x14ac:dyDescent="0.3">
      <c r="A7" s="2" t="s">
        <v>3</v>
      </c>
    </row>
    <row r="8" spans="1:1" x14ac:dyDescent="0.3">
      <c r="A8" s="2" t="s">
        <v>4</v>
      </c>
    </row>
    <row r="9" spans="1:1" x14ac:dyDescent="0.3">
      <c r="A9" s="2" t="s">
        <v>5</v>
      </c>
    </row>
    <row r="10" spans="1:1" x14ac:dyDescent="0.3">
      <c r="A10" s="2" t="s">
        <v>6</v>
      </c>
    </row>
    <row r="11" spans="1:1" x14ac:dyDescent="0.3">
      <c r="A11" s="2" t="s">
        <v>7</v>
      </c>
    </row>
    <row r="12" spans="1:1" x14ac:dyDescent="0.3">
      <c r="A12" s="2" t="s">
        <v>8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I79"/>
  <sheetViews>
    <sheetView showGridLines="0" tabSelected="1" zoomScaleNormal="100" workbookViewId="0">
      <selection activeCell="D11" sqref="D11"/>
    </sheetView>
  </sheetViews>
  <sheetFormatPr baseColWidth="10" defaultColWidth="0" defaultRowHeight="13.2" x14ac:dyDescent="0.25"/>
  <cols>
    <col min="1" max="1" width="11.44140625" style="13" customWidth="1"/>
    <col min="2" max="2" width="25.44140625" style="13" customWidth="1"/>
    <col min="3" max="3" width="30.33203125" style="13" customWidth="1"/>
    <col min="4" max="4" width="25" style="13" bestFit="1" customWidth="1"/>
    <col min="5" max="5" width="2" style="13" hidden="1" customWidth="1"/>
    <col min="6" max="6" width="11.44140625" style="13" customWidth="1"/>
    <col min="7" max="7" width="11.33203125" style="13" bestFit="1" customWidth="1"/>
    <col min="8" max="9" width="11.44140625" style="13" customWidth="1"/>
    <col min="10" max="16384" width="11.44140625" style="13" hidden="1"/>
  </cols>
  <sheetData>
    <row r="1" spans="1:9" s="11" customFormat="1" ht="48" customHeight="1" x14ac:dyDescent="0.3">
      <c r="A1" s="47" t="s">
        <v>9</v>
      </c>
      <c r="B1" s="48"/>
      <c r="C1" s="48"/>
      <c r="D1" s="48"/>
      <c r="E1" s="48"/>
      <c r="F1" s="48"/>
      <c r="G1" s="48"/>
      <c r="H1" s="48"/>
      <c r="I1" s="49"/>
    </row>
    <row r="3" spans="1:9" ht="13.8" x14ac:dyDescent="0.25">
      <c r="A3" s="12" t="s">
        <v>10</v>
      </c>
      <c r="D3" s="64"/>
      <c r="E3" s="65"/>
      <c r="F3" s="65"/>
      <c r="G3" s="65"/>
      <c r="H3" s="65"/>
      <c r="I3" s="66"/>
    </row>
    <row r="4" spans="1:9" ht="13.8" x14ac:dyDescent="0.25">
      <c r="A4" s="12" t="s">
        <v>18</v>
      </c>
      <c r="D4" s="64"/>
      <c r="E4" s="65"/>
      <c r="F4" s="65"/>
      <c r="G4" s="65"/>
      <c r="H4" s="65"/>
      <c r="I4" s="66"/>
    </row>
    <row r="5" spans="1:9" ht="15" customHeight="1" x14ac:dyDescent="0.25">
      <c r="A5" s="12" t="s">
        <v>28</v>
      </c>
      <c r="D5" s="67"/>
      <c r="E5" s="68"/>
      <c r="F5" s="68"/>
      <c r="G5" s="68"/>
      <c r="H5" s="68"/>
      <c r="I5" s="69"/>
    </row>
    <row r="6" spans="1:9" ht="15" customHeight="1" x14ac:dyDescent="0.25">
      <c r="A6" s="12"/>
      <c r="D6" s="70"/>
      <c r="E6" s="71"/>
      <c r="F6" s="71"/>
      <c r="G6" s="71"/>
      <c r="H6" s="71"/>
      <c r="I6" s="72"/>
    </row>
    <row r="7" spans="1:9" ht="15" customHeight="1" x14ac:dyDescent="0.25">
      <c r="A7" s="12"/>
      <c r="D7" s="73"/>
      <c r="E7" s="74"/>
      <c r="F7" s="74"/>
      <c r="G7" s="74"/>
      <c r="H7" s="74"/>
      <c r="I7" s="75"/>
    </row>
    <row r="9" spans="1:9" ht="37.5" customHeight="1" x14ac:dyDescent="0.25">
      <c r="A9" s="14" t="s">
        <v>11</v>
      </c>
      <c r="B9" s="14" t="s">
        <v>27</v>
      </c>
      <c r="C9" s="14" t="s">
        <v>12</v>
      </c>
      <c r="D9" s="14" t="s">
        <v>16</v>
      </c>
      <c r="E9" s="14"/>
      <c r="F9" s="14" t="str">
        <f>IF($E$21=0,"","Barème")</f>
        <v>Barème</v>
      </c>
      <c r="G9" s="15" t="str">
        <f>IF($E$21=0,"","Distance Aller/retour km")</f>
        <v>Distance Aller/retour km</v>
      </c>
      <c r="H9" s="14" t="str">
        <f>IF($E$21=0,"","Montant €")</f>
        <v>Montant €</v>
      </c>
      <c r="I9" s="14" t="s">
        <v>26</v>
      </c>
    </row>
    <row r="10" spans="1:9" x14ac:dyDescent="0.25">
      <c r="A10" s="38"/>
      <c r="B10" s="39"/>
      <c r="C10" s="10"/>
      <c r="D10" s="16" t="s">
        <v>13</v>
      </c>
      <c r="E10" s="16">
        <f>IF(D10="Frais de déplacement voiture",1,0)</f>
        <v>1</v>
      </c>
      <c r="F10" s="17">
        <f>IF(D10="Frais de déplacement voiture",0.2,"")</f>
        <v>0.2</v>
      </c>
      <c r="G10" s="3"/>
      <c r="H10" s="17">
        <f>IF(F10="","",F10*G10)</f>
        <v>0</v>
      </c>
      <c r="I10" s="4"/>
    </row>
    <row r="11" spans="1:9" x14ac:dyDescent="0.25">
      <c r="A11" s="38"/>
      <c r="B11" s="39"/>
      <c r="C11" s="10"/>
      <c r="D11" s="16" t="s">
        <v>15</v>
      </c>
      <c r="E11" s="16">
        <f t="shared" ref="E11:E20" si="0">IF(D11="Frais de déplacement voiture",1,0)</f>
        <v>0</v>
      </c>
      <c r="F11" s="17" t="str">
        <f t="shared" ref="F11:F23" si="1">IF(D11="Frais de déplacement voiture",0.2,"")</f>
        <v/>
      </c>
      <c r="G11" s="3"/>
      <c r="H11" s="17" t="str">
        <f t="shared" ref="H11:H20" si="2">IF(F11="","",F11*G11)</f>
        <v/>
      </c>
      <c r="I11" s="4"/>
    </row>
    <row r="12" spans="1:9" x14ac:dyDescent="0.25">
      <c r="A12" s="38"/>
      <c r="B12" s="39"/>
      <c r="C12" s="10"/>
      <c r="D12" s="16" t="s">
        <v>15</v>
      </c>
      <c r="E12" s="16">
        <f t="shared" si="0"/>
        <v>0</v>
      </c>
      <c r="F12" s="17" t="str">
        <f t="shared" si="1"/>
        <v/>
      </c>
      <c r="G12" s="3"/>
      <c r="H12" s="17" t="str">
        <f t="shared" si="2"/>
        <v/>
      </c>
      <c r="I12" s="4"/>
    </row>
    <row r="13" spans="1:9" x14ac:dyDescent="0.25">
      <c r="A13" s="38"/>
      <c r="B13" s="39"/>
      <c r="C13" s="10"/>
      <c r="D13" s="16" t="s">
        <v>15</v>
      </c>
      <c r="E13" s="16">
        <f t="shared" si="0"/>
        <v>0</v>
      </c>
      <c r="F13" s="17" t="str">
        <f t="shared" si="1"/>
        <v/>
      </c>
      <c r="G13" s="3"/>
      <c r="H13" s="17" t="str">
        <f t="shared" si="2"/>
        <v/>
      </c>
      <c r="I13" s="4"/>
    </row>
    <row r="14" spans="1:9" x14ac:dyDescent="0.25">
      <c r="A14" s="38"/>
      <c r="B14" s="39"/>
      <c r="C14" s="10"/>
      <c r="D14" s="16" t="s">
        <v>15</v>
      </c>
      <c r="E14" s="16">
        <f t="shared" si="0"/>
        <v>0</v>
      </c>
      <c r="F14" s="17" t="str">
        <f t="shared" si="1"/>
        <v/>
      </c>
      <c r="G14" s="3"/>
      <c r="H14" s="17" t="str">
        <f t="shared" si="2"/>
        <v/>
      </c>
      <c r="I14" s="4"/>
    </row>
    <row r="15" spans="1:9" x14ac:dyDescent="0.25">
      <c r="A15" s="38"/>
      <c r="B15" s="39"/>
      <c r="C15" s="10"/>
      <c r="D15" s="16" t="s">
        <v>15</v>
      </c>
      <c r="E15" s="16">
        <f t="shared" si="0"/>
        <v>0</v>
      </c>
      <c r="F15" s="17" t="str">
        <f t="shared" si="1"/>
        <v/>
      </c>
      <c r="G15" s="3"/>
      <c r="H15" s="17" t="str">
        <f t="shared" si="2"/>
        <v/>
      </c>
      <c r="I15" s="4"/>
    </row>
    <row r="16" spans="1:9" x14ac:dyDescent="0.25">
      <c r="A16" s="38"/>
      <c r="B16" s="39"/>
      <c r="C16" s="10"/>
      <c r="D16" s="16" t="s">
        <v>15</v>
      </c>
      <c r="E16" s="16">
        <f t="shared" si="0"/>
        <v>0</v>
      </c>
      <c r="F16" s="17" t="str">
        <f t="shared" si="1"/>
        <v/>
      </c>
      <c r="G16" s="3"/>
      <c r="H16" s="17" t="str">
        <f t="shared" si="2"/>
        <v/>
      </c>
      <c r="I16" s="4"/>
    </row>
    <row r="17" spans="1:9" x14ac:dyDescent="0.25">
      <c r="A17" s="38"/>
      <c r="B17" s="39"/>
      <c r="C17" s="10"/>
      <c r="D17" s="16" t="s">
        <v>15</v>
      </c>
      <c r="E17" s="16">
        <f t="shared" si="0"/>
        <v>0</v>
      </c>
      <c r="F17" s="17" t="str">
        <f t="shared" si="1"/>
        <v/>
      </c>
      <c r="G17" s="3"/>
      <c r="H17" s="17" t="str">
        <f t="shared" si="2"/>
        <v/>
      </c>
      <c r="I17" s="4"/>
    </row>
    <row r="18" spans="1:9" x14ac:dyDescent="0.25">
      <c r="A18" s="38"/>
      <c r="B18" s="39"/>
      <c r="C18" s="10"/>
      <c r="D18" s="16" t="s">
        <v>15</v>
      </c>
      <c r="E18" s="16">
        <f t="shared" si="0"/>
        <v>0</v>
      </c>
      <c r="F18" s="17" t="str">
        <f t="shared" si="1"/>
        <v/>
      </c>
      <c r="G18" s="3"/>
      <c r="H18" s="17" t="str">
        <f t="shared" si="2"/>
        <v/>
      </c>
      <c r="I18" s="4"/>
    </row>
    <row r="19" spans="1:9" x14ac:dyDescent="0.25">
      <c r="A19" s="38"/>
      <c r="B19" s="39"/>
      <c r="C19" s="10"/>
      <c r="D19" s="16" t="s">
        <v>15</v>
      </c>
      <c r="E19" s="16">
        <f t="shared" si="0"/>
        <v>0</v>
      </c>
      <c r="F19" s="17" t="str">
        <f t="shared" si="1"/>
        <v/>
      </c>
      <c r="G19" s="3"/>
      <c r="H19" s="17" t="str">
        <f t="shared" si="2"/>
        <v/>
      </c>
      <c r="I19" s="4"/>
    </row>
    <row r="20" spans="1:9" x14ac:dyDescent="0.25">
      <c r="A20" s="38"/>
      <c r="B20" s="39"/>
      <c r="C20" s="10"/>
      <c r="D20" s="16" t="s">
        <v>15</v>
      </c>
      <c r="E20" s="16">
        <f t="shared" si="0"/>
        <v>0</v>
      </c>
      <c r="F20" s="18" t="str">
        <f t="shared" si="1"/>
        <v/>
      </c>
      <c r="G20" s="6"/>
      <c r="H20" s="17" t="str">
        <f t="shared" si="2"/>
        <v/>
      </c>
      <c r="I20" s="7"/>
    </row>
    <row r="21" spans="1:9" x14ac:dyDescent="0.25">
      <c r="E21" s="13">
        <f>SUM(E10:E20)</f>
        <v>1</v>
      </c>
      <c r="F21" s="40" t="s">
        <v>17</v>
      </c>
      <c r="G21" s="40"/>
      <c r="H21" s="19">
        <f>SUM(H10:H20)</f>
        <v>0</v>
      </c>
      <c r="I21" s="19">
        <f>SUM(I10:I20)</f>
        <v>0</v>
      </c>
    </row>
    <row r="22" spans="1:9" x14ac:dyDescent="0.25">
      <c r="F22" s="62" t="s">
        <v>19</v>
      </c>
      <c r="G22" s="63"/>
      <c r="H22" s="20"/>
      <c r="I22" s="21">
        <f>SUM(H21:I21)</f>
        <v>0</v>
      </c>
    </row>
    <row r="23" spans="1:9" x14ac:dyDescent="0.25">
      <c r="F23" s="22" t="str">
        <f t="shared" si="1"/>
        <v/>
      </c>
      <c r="H23" s="22"/>
    </row>
    <row r="24" spans="1:9" ht="37.5" customHeight="1" x14ac:dyDescent="0.25">
      <c r="A24" s="14" t="s">
        <v>11</v>
      </c>
      <c r="B24" s="14" t="s">
        <v>27</v>
      </c>
      <c r="C24" s="14" t="s">
        <v>12</v>
      </c>
      <c r="D24" s="14" t="s">
        <v>16</v>
      </c>
      <c r="E24" s="14"/>
      <c r="F24" s="14" t="str">
        <f>IF($E$36=0,"","Barème")</f>
        <v/>
      </c>
      <c r="G24" s="15" t="str">
        <f>IF($E$36=0,"","Distance Aller/retour km")</f>
        <v/>
      </c>
      <c r="H24" s="14" t="str">
        <f>IF($E$36=0,"","Montant €")</f>
        <v/>
      </c>
      <c r="I24" s="23" t="s">
        <v>26</v>
      </c>
    </row>
    <row r="25" spans="1:9" x14ac:dyDescent="0.25">
      <c r="A25" s="38"/>
      <c r="B25" s="39"/>
      <c r="C25" s="10"/>
      <c r="D25" s="16" t="s">
        <v>15</v>
      </c>
      <c r="E25" s="16">
        <f>IF(D25="Frais de déplacement voiture",1,0)</f>
        <v>0</v>
      </c>
      <c r="F25" s="17" t="str">
        <f>IF(D25="Frais de déplacement voiture",0.2,"")</f>
        <v/>
      </c>
      <c r="G25" s="3"/>
      <c r="H25" s="17" t="str">
        <f>IF(F25="","",F25*G25)</f>
        <v/>
      </c>
      <c r="I25" s="5"/>
    </row>
    <row r="26" spans="1:9" x14ac:dyDescent="0.25">
      <c r="A26" s="38"/>
      <c r="B26" s="39"/>
      <c r="C26" s="10"/>
      <c r="D26" s="16" t="s">
        <v>15</v>
      </c>
      <c r="E26" s="16">
        <f t="shared" ref="E26:E35" si="3">IF(D26="Frais de déplacement voiture",1,0)</f>
        <v>0</v>
      </c>
      <c r="F26" s="17" t="str">
        <f t="shared" ref="F26:F35" si="4">IF(D26="Frais de déplacement voiture",0.2,"")</f>
        <v/>
      </c>
      <c r="G26" s="3"/>
      <c r="H26" s="17" t="str">
        <f t="shared" ref="H26:H35" si="5">IF(F26="","",F26*G26)</f>
        <v/>
      </c>
      <c r="I26" s="5"/>
    </row>
    <row r="27" spans="1:9" x14ac:dyDescent="0.25">
      <c r="A27" s="38"/>
      <c r="B27" s="39"/>
      <c r="C27" s="10"/>
      <c r="D27" s="16" t="s">
        <v>15</v>
      </c>
      <c r="E27" s="16">
        <f t="shared" si="3"/>
        <v>0</v>
      </c>
      <c r="F27" s="17" t="str">
        <f t="shared" si="4"/>
        <v/>
      </c>
      <c r="G27" s="3"/>
      <c r="H27" s="17" t="str">
        <f t="shared" si="5"/>
        <v/>
      </c>
      <c r="I27" s="5"/>
    </row>
    <row r="28" spans="1:9" x14ac:dyDescent="0.25">
      <c r="A28" s="38"/>
      <c r="B28" s="39"/>
      <c r="C28" s="10"/>
      <c r="D28" s="16" t="s">
        <v>15</v>
      </c>
      <c r="E28" s="16">
        <f t="shared" si="3"/>
        <v>0</v>
      </c>
      <c r="F28" s="17" t="str">
        <f t="shared" si="4"/>
        <v/>
      </c>
      <c r="G28" s="3"/>
      <c r="H28" s="17" t="str">
        <f t="shared" si="5"/>
        <v/>
      </c>
      <c r="I28" s="5"/>
    </row>
    <row r="29" spans="1:9" x14ac:dyDescent="0.25">
      <c r="A29" s="38"/>
      <c r="B29" s="39"/>
      <c r="C29" s="10"/>
      <c r="D29" s="16" t="s">
        <v>15</v>
      </c>
      <c r="E29" s="16">
        <f t="shared" si="3"/>
        <v>0</v>
      </c>
      <c r="F29" s="17" t="str">
        <f t="shared" si="4"/>
        <v/>
      </c>
      <c r="G29" s="3"/>
      <c r="H29" s="17" t="str">
        <f t="shared" si="5"/>
        <v/>
      </c>
      <c r="I29" s="5"/>
    </row>
    <row r="30" spans="1:9" x14ac:dyDescent="0.25">
      <c r="A30" s="38"/>
      <c r="B30" s="39"/>
      <c r="C30" s="10"/>
      <c r="D30" s="16" t="s">
        <v>15</v>
      </c>
      <c r="E30" s="16">
        <f t="shared" si="3"/>
        <v>0</v>
      </c>
      <c r="F30" s="17" t="str">
        <f t="shared" si="4"/>
        <v/>
      </c>
      <c r="G30" s="3"/>
      <c r="H30" s="17" t="str">
        <f t="shared" si="5"/>
        <v/>
      </c>
      <c r="I30" s="5"/>
    </row>
    <row r="31" spans="1:9" x14ac:dyDescent="0.25">
      <c r="A31" s="38"/>
      <c r="B31" s="39"/>
      <c r="C31" s="10"/>
      <c r="D31" s="16" t="s">
        <v>15</v>
      </c>
      <c r="E31" s="16">
        <f t="shared" si="3"/>
        <v>0</v>
      </c>
      <c r="F31" s="17" t="str">
        <f t="shared" si="4"/>
        <v/>
      </c>
      <c r="G31" s="3"/>
      <c r="H31" s="17" t="str">
        <f t="shared" si="5"/>
        <v/>
      </c>
      <c r="I31" s="5"/>
    </row>
    <row r="32" spans="1:9" x14ac:dyDescent="0.25">
      <c r="A32" s="38"/>
      <c r="B32" s="39"/>
      <c r="C32" s="10"/>
      <c r="D32" s="16" t="s">
        <v>15</v>
      </c>
      <c r="E32" s="16">
        <f t="shared" si="3"/>
        <v>0</v>
      </c>
      <c r="F32" s="17" t="str">
        <f t="shared" si="4"/>
        <v/>
      </c>
      <c r="G32" s="3"/>
      <c r="H32" s="17" t="str">
        <f t="shared" si="5"/>
        <v/>
      </c>
      <c r="I32" s="5"/>
    </row>
    <row r="33" spans="1:9" x14ac:dyDescent="0.25">
      <c r="A33" s="38"/>
      <c r="B33" s="39"/>
      <c r="C33" s="10"/>
      <c r="D33" s="16" t="s">
        <v>15</v>
      </c>
      <c r="E33" s="16">
        <f t="shared" si="3"/>
        <v>0</v>
      </c>
      <c r="F33" s="17" t="str">
        <f t="shared" si="4"/>
        <v/>
      </c>
      <c r="G33" s="3"/>
      <c r="H33" s="17" t="str">
        <f t="shared" si="5"/>
        <v/>
      </c>
      <c r="I33" s="5"/>
    </row>
    <row r="34" spans="1:9" x14ac:dyDescent="0.25">
      <c r="A34" s="38"/>
      <c r="B34" s="39"/>
      <c r="C34" s="10"/>
      <c r="D34" s="16" t="s">
        <v>15</v>
      </c>
      <c r="E34" s="16">
        <f t="shared" si="3"/>
        <v>0</v>
      </c>
      <c r="F34" s="17" t="str">
        <f t="shared" si="4"/>
        <v/>
      </c>
      <c r="G34" s="3"/>
      <c r="H34" s="17" t="str">
        <f t="shared" si="5"/>
        <v/>
      </c>
      <c r="I34" s="5"/>
    </row>
    <row r="35" spans="1:9" x14ac:dyDescent="0.25">
      <c r="A35" s="38"/>
      <c r="B35" s="39"/>
      <c r="C35" s="10"/>
      <c r="D35" s="16" t="s">
        <v>15</v>
      </c>
      <c r="E35" s="16">
        <f t="shared" si="3"/>
        <v>0</v>
      </c>
      <c r="F35" s="17" t="str">
        <f t="shared" si="4"/>
        <v/>
      </c>
      <c r="G35" s="3"/>
      <c r="H35" s="17" t="str">
        <f t="shared" si="5"/>
        <v/>
      </c>
      <c r="I35" s="8"/>
    </row>
    <row r="36" spans="1:9" x14ac:dyDescent="0.25">
      <c r="E36" s="13">
        <f>SUM(E25:E35)</f>
        <v>0</v>
      </c>
      <c r="F36" s="40" t="s">
        <v>17</v>
      </c>
      <c r="G36" s="40"/>
      <c r="H36" s="19">
        <f>SUM(H25:H35)</f>
        <v>0</v>
      </c>
      <c r="I36" s="19">
        <f>SUM(I25:I35)</f>
        <v>0</v>
      </c>
    </row>
    <row r="37" spans="1:9" x14ac:dyDescent="0.25">
      <c r="F37" s="41" t="s">
        <v>20</v>
      </c>
      <c r="G37" s="42"/>
      <c r="H37" s="20"/>
      <c r="I37" s="21">
        <f>SUM(H36:I36)</f>
        <v>0</v>
      </c>
    </row>
    <row r="39" spans="1:9" s="24" customFormat="1" ht="37.5" customHeight="1" x14ac:dyDescent="0.25">
      <c r="A39" s="15" t="s">
        <v>11</v>
      </c>
      <c r="B39" s="15" t="s">
        <v>27</v>
      </c>
      <c r="C39" s="15" t="s">
        <v>12</v>
      </c>
      <c r="D39" s="15" t="s">
        <v>16</v>
      </c>
      <c r="E39" s="15"/>
      <c r="F39" s="15" t="str">
        <f>IF($E$51=0,"","Barème")</f>
        <v/>
      </c>
      <c r="G39" s="15" t="str">
        <f>IF($E$51=0,"","Distance Aller/retour km")</f>
        <v/>
      </c>
      <c r="H39" s="15" t="str">
        <f>IF($E$51=0,"","Montant €")</f>
        <v/>
      </c>
      <c r="I39" s="15" t="s">
        <v>26</v>
      </c>
    </row>
    <row r="40" spans="1:9" x14ac:dyDescent="0.25">
      <c r="A40" s="38"/>
      <c r="B40" s="39"/>
      <c r="C40" s="10"/>
      <c r="D40" s="16" t="s">
        <v>15</v>
      </c>
      <c r="E40" s="16">
        <f>IF(D40="Frais de déplacement voiture",1,0)</f>
        <v>0</v>
      </c>
      <c r="F40" s="17" t="str">
        <f>IF(D40="Frais de déplacement voiture",0.2,"")</f>
        <v/>
      </c>
      <c r="G40" s="3"/>
      <c r="H40" s="17" t="str">
        <f>IF(F40="","",F40*G40)</f>
        <v/>
      </c>
      <c r="I40" s="4"/>
    </row>
    <row r="41" spans="1:9" x14ac:dyDescent="0.25">
      <c r="A41" s="38"/>
      <c r="B41" s="39"/>
      <c r="C41" s="10"/>
      <c r="D41" s="16" t="s">
        <v>15</v>
      </c>
      <c r="E41" s="16">
        <f t="shared" ref="E41:E50" si="6">IF(D41="Frais de déplacement voiture",1,0)</f>
        <v>0</v>
      </c>
      <c r="F41" s="17" t="str">
        <f t="shared" ref="F41:F50" si="7">IF(D41="Frais de déplacement voiture",0.2,"")</f>
        <v/>
      </c>
      <c r="G41" s="3"/>
      <c r="H41" s="17" t="str">
        <f t="shared" ref="H41:H50" si="8">IF(F41="","",F41*G41)</f>
        <v/>
      </c>
      <c r="I41" s="4"/>
    </row>
    <row r="42" spans="1:9" x14ac:dyDescent="0.25">
      <c r="A42" s="38"/>
      <c r="B42" s="39"/>
      <c r="C42" s="10"/>
      <c r="D42" s="16" t="s">
        <v>15</v>
      </c>
      <c r="E42" s="16">
        <f t="shared" si="6"/>
        <v>0</v>
      </c>
      <c r="F42" s="17" t="str">
        <f t="shared" si="7"/>
        <v/>
      </c>
      <c r="G42" s="3"/>
      <c r="H42" s="17" t="str">
        <f t="shared" si="8"/>
        <v/>
      </c>
      <c r="I42" s="4"/>
    </row>
    <row r="43" spans="1:9" x14ac:dyDescent="0.25">
      <c r="A43" s="38"/>
      <c r="B43" s="39"/>
      <c r="C43" s="10"/>
      <c r="D43" s="16" t="s">
        <v>15</v>
      </c>
      <c r="E43" s="16">
        <f t="shared" si="6"/>
        <v>0</v>
      </c>
      <c r="F43" s="17" t="str">
        <f t="shared" si="7"/>
        <v/>
      </c>
      <c r="G43" s="3"/>
      <c r="H43" s="17" t="str">
        <f t="shared" si="8"/>
        <v/>
      </c>
      <c r="I43" s="4"/>
    </row>
    <row r="44" spans="1:9" x14ac:dyDescent="0.25">
      <c r="A44" s="38"/>
      <c r="B44" s="39"/>
      <c r="C44" s="10"/>
      <c r="D44" s="16" t="s">
        <v>15</v>
      </c>
      <c r="E44" s="16">
        <f t="shared" si="6"/>
        <v>0</v>
      </c>
      <c r="F44" s="17" t="str">
        <f t="shared" si="7"/>
        <v/>
      </c>
      <c r="G44" s="3"/>
      <c r="H44" s="17" t="str">
        <f t="shared" si="8"/>
        <v/>
      </c>
      <c r="I44" s="4"/>
    </row>
    <row r="45" spans="1:9" x14ac:dyDescent="0.25">
      <c r="A45" s="38"/>
      <c r="B45" s="39"/>
      <c r="C45" s="10"/>
      <c r="D45" s="16" t="s">
        <v>15</v>
      </c>
      <c r="E45" s="16">
        <f t="shared" si="6"/>
        <v>0</v>
      </c>
      <c r="F45" s="17" t="str">
        <f t="shared" si="7"/>
        <v/>
      </c>
      <c r="G45" s="3"/>
      <c r="H45" s="17" t="str">
        <f t="shared" si="8"/>
        <v/>
      </c>
      <c r="I45" s="4"/>
    </row>
    <row r="46" spans="1:9" x14ac:dyDescent="0.25">
      <c r="A46" s="38"/>
      <c r="B46" s="39"/>
      <c r="C46" s="10"/>
      <c r="D46" s="16" t="s">
        <v>15</v>
      </c>
      <c r="E46" s="16">
        <f t="shared" si="6"/>
        <v>0</v>
      </c>
      <c r="F46" s="17" t="str">
        <f t="shared" si="7"/>
        <v/>
      </c>
      <c r="G46" s="3"/>
      <c r="H46" s="17" t="str">
        <f t="shared" si="8"/>
        <v/>
      </c>
      <c r="I46" s="4"/>
    </row>
    <row r="47" spans="1:9" x14ac:dyDescent="0.25">
      <c r="A47" s="38"/>
      <c r="B47" s="39"/>
      <c r="C47" s="10"/>
      <c r="D47" s="16" t="s">
        <v>15</v>
      </c>
      <c r="E47" s="16">
        <f t="shared" si="6"/>
        <v>0</v>
      </c>
      <c r="F47" s="17" t="str">
        <f t="shared" si="7"/>
        <v/>
      </c>
      <c r="G47" s="3"/>
      <c r="H47" s="17" t="str">
        <f t="shared" si="8"/>
        <v/>
      </c>
      <c r="I47" s="4"/>
    </row>
    <row r="48" spans="1:9" x14ac:dyDescent="0.25">
      <c r="A48" s="38"/>
      <c r="B48" s="39"/>
      <c r="C48" s="10"/>
      <c r="D48" s="16" t="s">
        <v>15</v>
      </c>
      <c r="E48" s="16">
        <f t="shared" si="6"/>
        <v>0</v>
      </c>
      <c r="F48" s="17" t="str">
        <f t="shared" si="7"/>
        <v/>
      </c>
      <c r="G48" s="3"/>
      <c r="H48" s="17" t="str">
        <f t="shared" si="8"/>
        <v/>
      </c>
      <c r="I48" s="4"/>
    </row>
    <row r="49" spans="1:9" x14ac:dyDescent="0.25">
      <c r="A49" s="38"/>
      <c r="B49" s="39"/>
      <c r="C49" s="10"/>
      <c r="D49" s="16" t="s">
        <v>15</v>
      </c>
      <c r="E49" s="16">
        <f t="shared" si="6"/>
        <v>0</v>
      </c>
      <c r="F49" s="17" t="str">
        <f t="shared" si="7"/>
        <v/>
      </c>
      <c r="G49" s="3"/>
      <c r="H49" s="17" t="str">
        <f t="shared" si="8"/>
        <v/>
      </c>
      <c r="I49" s="4"/>
    </row>
    <row r="50" spans="1:9" x14ac:dyDescent="0.25">
      <c r="A50" s="38"/>
      <c r="B50" s="39"/>
      <c r="C50" s="10"/>
      <c r="D50" s="16" t="s">
        <v>15</v>
      </c>
      <c r="E50" s="16">
        <f t="shared" si="6"/>
        <v>0</v>
      </c>
      <c r="F50" s="17" t="str">
        <f t="shared" si="7"/>
        <v/>
      </c>
      <c r="G50" s="3"/>
      <c r="H50" s="17" t="str">
        <f t="shared" si="8"/>
        <v/>
      </c>
      <c r="I50" s="4"/>
    </row>
    <row r="51" spans="1:9" x14ac:dyDescent="0.25">
      <c r="E51" s="13">
        <f>SUM(E40:E50)</f>
        <v>0</v>
      </c>
      <c r="F51" s="40" t="s">
        <v>17</v>
      </c>
      <c r="G51" s="40"/>
      <c r="H51" s="19">
        <f>SUM(H40:H50)</f>
        <v>0</v>
      </c>
      <c r="I51" s="19">
        <f>SUM(I40:I50)</f>
        <v>0</v>
      </c>
    </row>
    <row r="52" spans="1:9" x14ac:dyDescent="0.25">
      <c r="F52" s="41" t="s">
        <v>21</v>
      </c>
      <c r="G52" s="42"/>
      <c r="H52" s="20"/>
      <c r="I52" s="21">
        <f>SUM(H51:I51)</f>
        <v>0</v>
      </c>
    </row>
    <row r="54" spans="1:9" s="24" customFormat="1" ht="37.5" customHeight="1" x14ac:dyDescent="0.25">
      <c r="A54" s="15" t="s">
        <v>11</v>
      </c>
      <c r="B54" s="15" t="s">
        <v>27</v>
      </c>
      <c r="C54" s="15" t="s">
        <v>12</v>
      </c>
      <c r="D54" s="15" t="s">
        <v>16</v>
      </c>
      <c r="E54" s="15"/>
      <c r="F54" s="15" t="str">
        <f>IF($E$66=0,"","Barème")</f>
        <v/>
      </c>
      <c r="G54" s="15" t="str">
        <f>IF($E$66=0,"","Distance Aller/retour km")</f>
        <v/>
      </c>
      <c r="H54" s="15" t="str">
        <f>IF($E$66=0,"","Montant €")</f>
        <v/>
      </c>
      <c r="I54" s="15" t="s">
        <v>26</v>
      </c>
    </row>
    <row r="55" spans="1:9" x14ac:dyDescent="0.25">
      <c r="A55" s="38"/>
      <c r="B55" s="39"/>
      <c r="C55" s="10"/>
      <c r="D55" s="16" t="s">
        <v>15</v>
      </c>
      <c r="E55" s="16">
        <f>IF(D55="Frais de déplacement voiture",1,0)</f>
        <v>0</v>
      </c>
      <c r="F55" s="17" t="str">
        <f>IF(D55="Frais de déplacement voiture",0.2,"")</f>
        <v/>
      </c>
      <c r="G55" s="3"/>
      <c r="H55" s="17" t="str">
        <f>IF(F55="","",F55*G55)</f>
        <v/>
      </c>
      <c r="I55" s="4"/>
    </row>
    <row r="56" spans="1:9" x14ac:dyDescent="0.25">
      <c r="A56" s="38"/>
      <c r="B56" s="39"/>
      <c r="C56" s="10"/>
      <c r="D56" s="16" t="s">
        <v>15</v>
      </c>
      <c r="E56" s="16">
        <f t="shared" ref="E56:E65" si="9">IF(D56="Frais de déplacement voiture",1,0)</f>
        <v>0</v>
      </c>
      <c r="F56" s="17" t="str">
        <f t="shared" ref="F56:F65" si="10">IF(D56="Frais de déplacement voiture",0.2,"")</f>
        <v/>
      </c>
      <c r="G56" s="3"/>
      <c r="H56" s="17" t="str">
        <f t="shared" ref="H56:H65" si="11">IF(F56="","",F56*G56)</f>
        <v/>
      </c>
      <c r="I56" s="4"/>
    </row>
    <row r="57" spans="1:9" x14ac:dyDescent="0.25">
      <c r="A57" s="38"/>
      <c r="B57" s="39"/>
      <c r="C57" s="10"/>
      <c r="D57" s="16" t="s">
        <v>15</v>
      </c>
      <c r="E57" s="16">
        <f t="shared" si="9"/>
        <v>0</v>
      </c>
      <c r="F57" s="17" t="str">
        <f t="shared" si="10"/>
        <v/>
      </c>
      <c r="G57" s="3"/>
      <c r="H57" s="17" t="str">
        <f t="shared" si="11"/>
        <v/>
      </c>
      <c r="I57" s="4"/>
    </row>
    <row r="58" spans="1:9" x14ac:dyDescent="0.25">
      <c r="A58" s="38"/>
      <c r="B58" s="39"/>
      <c r="C58" s="10"/>
      <c r="D58" s="16" t="s">
        <v>15</v>
      </c>
      <c r="E58" s="16">
        <f t="shared" si="9"/>
        <v>0</v>
      </c>
      <c r="F58" s="17" t="str">
        <f t="shared" si="10"/>
        <v/>
      </c>
      <c r="G58" s="3"/>
      <c r="H58" s="17" t="str">
        <f t="shared" si="11"/>
        <v/>
      </c>
      <c r="I58" s="4"/>
    </row>
    <row r="59" spans="1:9" x14ac:dyDescent="0.25">
      <c r="A59" s="38"/>
      <c r="B59" s="39"/>
      <c r="C59" s="10"/>
      <c r="D59" s="16" t="s">
        <v>15</v>
      </c>
      <c r="E59" s="16">
        <f t="shared" si="9"/>
        <v>0</v>
      </c>
      <c r="F59" s="17" t="str">
        <f t="shared" si="10"/>
        <v/>
      </c>
      <c r="G59" s="3"/>
      <c r="H59" s="17" t="str">
        <f t="shared" si="11"/>
        <v/>
      </c>
      <c r="I59" s="4"/>
    </row>
    <row r="60" spans="1:9" x14ac:dyDescent="0.25">
      <c r="A60" s="38"/>
      <c r="B60" s="39"/>
      <c r="C60" s="10"/>
      <c r="D60" s="16" t="s">
        <v>15</v>
      </c>
      <c r="E60" s="16">
        <f t="shared" si="9"/>
        <v>0</v>
      </c>
      <c r="F60" s="17" t="str">
        <f t="shared" si="10"/>
        <v/>
      </c>
      <c r="G60" s="3"/>
      <c r="H60" s="17" t="str">
        <f t="shared" si="11"/>
        <v/>
      </c>
      <c r="I60" s="4"/>
    </row>
    <row r="61" spans="1:9" x14ac:dyDescent="0.25">
      <c r="A61" s="38"/>
      <c r="B61" s="39"/>
      <c r="C61" s="10"/>
      <c r="D61" s="16" t="s">
        <v>15</v>
      </c>
      <c r="E61" s="16">
        <f t="shared" si="9"/>
        <v>0</v>
      </c>
      <c r="F61" s="17" t="str">
        <f t="shared" si="10"/>
        <v/>
      </c>
      <c r="G61" s="3"/>
      <c r="H61" s="17" t="str">
        <f t="shared" si="11"/>
        <v/>
      </c>
      <c r="I61" s="4"/>
    </row>
    <row r="62" spans="1:9" x14ac:dyDescent="0.25">
      <c r="A62" s="38"/>
      <c r="B62" s="39"/>
      <c r="C62" s="10"/>
      <c r="D62" s="16" t="s">
        <v>15</v>
      </c>
      <c r="E62" s="16">
        <f t="shared" si="9"/>
        <v>0</v>
      </c>
      <c r="F62" s="17" t="str">
        <f t="shared" si="10"/>
        <v/>
      </c>
      <c r="G62" s="3"/>
      <c r="H62" s="17" t="str">
        <f t="shared" si="11"/>
        <v/>
      </c>
      <c r="I62" s="4"/>
    </row>
    <row r="63" spans="1:9" x14ac:dyDescent="0.25">
      <c r="A63" s="38"/>
      <c r="B63" s="39"/>
      <c r="C63" s="10"/>
      <c r="D63" s="16" t="s">
        <v>15</v>
      </c>
      <c r="E63" s="16">
        <f t="shared" si="9"/>
        <v>0</v>
      </c>
      <c r="F63" s="17" t="str">
        <f t="shared" si="10"/>
        <v/>
      </c>
      <c r="G63" s="3"/>
      <c r="H63" s="17" t="str">
        <f t="shared" si="11"/>
        <v/>
      </c>
      <c r="I63" s="4"/>
    </row>
    <row r="64" spans="1:9" x14ac:dyDescent="0.25">
      <c r="A64" s="38"/>
      <c r="B64" s="39"/>
      <c r="C64" s="10"/>
      <c r="D64" s="16" t="s">
        <v>15</v>
      </c>
      <c r="E64" s="16">
        <f t="shared" si="9"/>
        <v>0</v>
      </c>
      <c r="F64" s="17" t="str">
        <f t="shared" si="10"/>
        <v/>
      </c>
      <c r="G64" s="3"/>
      <c r="H64" s="17" t="str">
        <f t="shared" si="11"/>
        <v/>
      </c>
      <c r="I64" s="4"/>
    </row>
    <row r="65" spans="1:9" x14ac:dyDescent="0.25">
      <c r="A65" s="38"/>
      <c r="B65" s="39"/>
      <c r="C65" s="10"/>
      <c r="D65" s="16" t="s">
        <v>15</v>
      </c>
      <c r="E65" s="16">
        <f t="shared" si="9"/>
        <v>0</v>
      </c>
      <c r="F65" s="17" t="str">
        <f t="shared" si="10"/>
        <v/>
      </c>
      <c r="G65" s="3"/>
      <c r="H65" s="17" t="str">
        <f t="shared" si="11"/>
        <v/>
      </c>
      <c r="I65" s="4"/>
    </row>
    <row r="66" spans="1:9" x14ac:dyDescent="0.25">
      <c r="E66" s="13">
        <f>SUM(E55:E65)</f>
        <v>0</v>
      </c>
      <c r="F66" s="40" t="s">
        <v>17</v>
      </c>
      <c r="G66" s="40"/>
      <c r="H66" s="19">
        <f>SUM(H55:H65)</f>
        <v>0</v>
      </c>
      <c r="I66" s="19">
        <f>SUM(I55:I65)</f>
        <v>0</v>
      </c>
    </row>
    <row r="67" spans="1:9" x14ac:dyDescent="0.25">
      <c r="F67" s="41" t="s">
        <v>22</v>
      </c>
      <c r="G67" s="42"/>
      <c r="H67" s="20"/>
      <c r="I67" s="21">
        <f>SUM(H66:I66)</f>
        <v>0</v>
      </c>
    </row>
    <row r="69" spans="1:9" ht="13.8" thickBot="1" x14ac:dyDescent="0.3"/>
    <row r="70" spans="1:9" ht="15" customHeight="1" x14ac:dyDescent="0.25">
      <c r="F70" s="43" t="s">
        <v>23</v>
      </c>
      <c r="G70" s="44"/>
      <c r="H70" s="44"/>
      <c r="I70" s="25">
        <f>SUM(I22,I37,I52,I67)</f>
        <v>0</v>
      </c>
    </row>
    <row r="71" spans="1:9" x14ac:dyDescent="0.25">
      <c r="F71" s="45" t="s">
        <v>24</v>
      </c>
      <c r="G71" s="46"/>
      <c r="H71" s="46"/>
      <c r="I71" s="9">
        <v>0</v>
      </c>
    </row>
    <row r="72" spans="1:9" ht="15.75" customHeight="1" thickBot="1" x14ac:dyDescent="0.3">
      <c r="F72" s="36" t="s">
        <v>25</v>
      </c>
      <c r="G72" s="37"/>
      <c r="H72" s="37"/>
      <c r="I72" s="26">
        <f>I70-I71</f>
        <v>0</v>
      </c>
    </row>
    <row r="74" spans="1:9" x14ac:dyDescent="0.25">
      <c r="A74" s="27" t="s">
        <v>29</v>
      </c>
      <c r="B74" s="28"/>
      <c r="C74" s="29"/>
    </row>
    <row r="75" spans="1:9" x14ac:dyDescent="0.25">
      <c r="A75" s="30" t="s">
        <v>33</v>
      </c>
      <c r="B75" s="31"/>
      <c r="C75" s="32">
        <f>SUMIF($D$9:$D$65,"Frais de déplacement voiture",$H$9:$H$65)+SUMIF($D$9:$D$65,"Hôtel",$I$9:$I$65)+SUMIF($D$9:$D$65,"Sncf /Ratp/Taxi",$I$9:$I$65)+SUMIF($D$9:$D$65,"Parking /Péage",$I$9:$I$65)</f>
        <v>0</v>
      </c>
    </row>
    <row r="76" spans="1:9" x14ac:dyDescent="0.25">
      <c r="A76" s="30" t="s">
        <v>34</v>
      </c>
      <c r="B76" s="31"/>
      <c r="C76" s="32">
        <f>SUMIF($D$9:$D$65,"Repas Midi",$I$9:$I$65)+SUMIF($D$9:$D$65,"Repas Soir",$I$9:$I$65)</f>
        <v>0</v>
      </c>
    </row>
    <row r="77" spans="1:9" x14ac:dyDescent="0.25">
      <c r="A77" s="30" t="s">
        <v>30</v>
      </c>
      <c r="B77" s="31"/>
      <c r="C77" s="32">
        <f>SUMIF($D$9:$D$65,"Affranchissement/Port",$I$9:$I$65)+SUMIF($D$9:$D$65,"Téléphone",$I$9:$I$65)</f>
        <v>0</v>
      </c>
    </row>
    <row r="78" spans="1:9" x14ac:dyDescent="0.25">
      <c r="A78" s="30" t="s">
        <v>31</v>
      </c>
      <c r="B78" s="31"/>
      <c r="C78" s="32">
        <f>SUMIF($D$9:$D$65,"Fournitures",$I$9:$I$65)</f>
        <v>0</v>
      </c>
    </row>
    <row r="79" spans="1:9" x14ac:dyDescent="0.25">
      <c r="A79" s="33" t="s">
        <v>32</v>
      </c>
      <c r="B79" s="34"/>
      <c r="C79" s="35">
        <f>SUMIF($D$9:$D$65,"Autres frais",$I$9:$I$65)</f>
        <v>0</v>
      </c>
    </row>
  </sheetData>
  <mergeCells count="23">
    <mergeCell ref="D3:I3"/>
    <mergeCell ref="A10:A20"/>
    <mergeCell ref="B10:B20"/>
    <mergeCell ref="A1:I1"/>
    <mergeCell ref="A25:A35"/>
    <mergeCell ref="B25:B35"/>
    <mergeCell ref="D4:I4"/>
    <mergeCell ref="F21:G21"/>
    <mergeCell ref="F36:G36"/>
    <mergeCell ref="F51:G51"/>
    <mergeCell ref="D5:I7"/>
    <mergeCell ref="F72:H72"/>
    <mergeCell ref="F67:G67"/>
    <mergeCell ref="A40:A50"/>
    <mergeCell ref="B40:B50"/>
    <mergeCell ref="A55:A65"/>
    <mergeCell ref="B55:B65"/>
    <mergeCell ref="F52:G52"/>
    <mergeCell ref="F37:G37"/>
    <mergeCell ref="F22:G22"/>
    <mergeCell ref="F66:G66"/>
    <mergeCell ref="F70:H70"/>
    <mergeCell ref="F71:H71"/>
  </mergeCells>
  <pageMargins left="0.7" right="0.7" top="0.75" bottom="0.75" header="0.3" footer="0.3"/>
  <pageSetup paperSize="9" scale="60" orientation="portrait" horizontalDpi="4294967293" verticalDpi="0" r:id="rId1"/>
  <headerFooter>
    <oddFooter>&amp;LATHLETIC CLUB CLERMONTOIS 
Hôtel de ville, 7 rue du Général Pershing 60600 CLERMONT
ac.clermont60@gmail.com - http://www.athletic-club-clermontois.fr&amp;RSIREN : 452 878 986 - SIRET : 452 878 986 00010 - APE : 93.12Z</oddFooter>
  </headerFooter>
  <ignoredErrors>
    <ignoredError sqref="F2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3E7BC-045C-4B1D-A3CC-AF6D17D58412}">
          <x14:formula1>
            <xm:f>data!$A$2:$A$12</xm:f>
          </x14:formula1>
          <xm:sqref>D10:D20 D25:D35 D40:D50 D55:D65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Exemple</vt:lpstr>
      <vt:lpstr>data</vt:lpstr>
      <vt:lpstr>Formulaire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</dc:creator>
  <cp:lastModifiedBy>Jérôme BEAUMONT</cp:lastModifiedBy>
  <cp:lastPrinted>2021-10-28T18:15:14Z</cp:lastPrinted>
  <dcterms:created xsi:type="dcterms:W3CDTF">2019-12-30T08:56:48Z</dcterms:created>
  <dcterms:modified xsi:type="dcterms:W3CDTF">2022-03-29T05:47:27Z</dcterms:modified>
</cp:coreProperties>
</file>